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155" windowHeight="7740"/>
  </bookViews>
  <sheets>
    <sheet name="EstrazioneTimbrature" sheetId="1" r:id="rId1"/>
  </sheets>
  <calcPr calcId="125725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C15"/>
  <c r="D15"/>
  <c r="A16"/>
  <c r="B16"/>
  <c r="C16"/>
  <c r="D16"/>
  <c r="A17"/>
  <c r="B17"/>
  <c r="A18"/>
  <c r="B18"/>
  <c r="A19"/>
  <c r="B19"/>
  <c r="A20"/>
  <c r="B20"/>
  <c r="A21"/>
  <c r="B21"/>
</calcChain>
</file>

<file path=xl/sharedStrings.xml><?xml version="1.0" encoding="utf-8"?>
<sst xmlns="http://schemas.openxmlformats.org/spreadsheetml/2006/main" count="4" uniqueCount="4">
  <si>
    <t>Trimestre</t>
  </si>
  <si>
    <t>Ufficio Dirigenziale</t>
  </si>
  <si>
    <t>% Presenza</t>
  </si>
  <si>
    <t>% Assenze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</si>
</sst>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6" fillId="0" borderId="10" xfId="0" applyFont="1" applyBorder="1"/>
    <xf numFmtId="2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workbookViewId="0">
      <selection activeCell="C21" sqref="C21:D21"/>
    </sheetView>
  </sheetViews>
  <sheetFormatPr defaultRowHeight="15"/>
  <cols>
    <col min="1" max="1" width="20.42578125" bestFit="1" customWidth="1"/>
    <col min="2" max="2" width="62.5703125" bestFit="1" customWidth="1"/>
    <col min="3" max="3" width="77.42578125" bestFit="1" customWidth="1"/>
    <col min="4" max="4" width="10.28515625" bestFit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tr">
        <f t="shared" ref="A2:A20" si="0">"GENNAIO   - MARZO    "</f>
        <v xml:space="preserve">GENNAIO   - MARZO    </v>
      </c>
      <c r="B2" s="1" t="str">
        <f>"DAISM-DPDOTT.SSA CAROZZA"</f>
        <v>DAISM-DPDOTT.SSA CAROZZA</v>
      </c>
      <c r="C2" s="1">
        <v>81.760000000000005</v>
      </c>
      <c r="D2" s="1">
        <v>18.239999999999998</v>
      </c>
    </row>
    <row r="3" spans="1:4">
      <c r="A3" s="1" t="str">
        <f t="shared" si="0"/>
        <v xml:space="preserve">GENNAIO   - MARZO    </v>
      </c>
      <c r="B3" s="1" t="str">
        <f>"DIPARTIMENTO SERVIZI DI STAFF AZIENDALIVACANTE"</f>
        <v>DIPARTIMENTO SERVIZI DI STAFF AZIENDALIVACANTE</v>
      </c>
      <c r="C3" s="1">
        <v>82.79</v>
      </c>
      <c r="D3" s="1">
        <v>17.21</v>
      </c>
    </row>
    <row r="4" spans="1:4">
      <c r="A4" s="1" t="str">
        <f t="shared" si="0"/>
        <v xml:space="preserve">GENNAIO   - MARZO    </v>
      </c>
      <c r="B4" s="1" t="str">
        <f>"DIP.TO CURE PRIMARIEDOTT. GUERRA"</f>
        <v>DIP.TO CURE PRIMARIEDOTT. GUERRA</v>
      </c>
      <c r="C4" s="1">
        <v>80.680000000000007</v>
      </c>
      <c r="D4" s="1">
        <v>19.32</v>
      </c>
    </row>
    <row r="5" spans="1:4">
      <c r="A5" s="1" t="str">
        <f t="shared" si="0"/>
        <v xml:space="preserve">GENNAIO   - MARZO    </v>
      </c>
      <c r="B5" s="1" t="str">
        <f>"DIP.TO DELL'EMERGENZADOTT. RIGHINI"</f>
        <v>DIP.TO DELL'EMERGENZADOTT. RIGHINI</v>
      </c>
      <c r="C5" s="1">
        <v>83.03</v>
      </c>
      <c r="D5" s="1">
        <v>16.97</v>
      </c>
    </row>
    <row r="6" spans="1:4">
      <c r="A6" s="1" t="str">
        <f t="shared" si="0"/>
        <v xml:space="preserve">GENNAIO   - MARZO    </v>
      </c>
      <c r="B6" s="1" t="str">
        <f>"DIP.TO DI CHIRURGIADOTT. MASSINI"</f>
        <v>DIP.TO DI CHIRURGIADOTT. MASSINI</v>
      </c>
      <c r="C6" s="1">
        <v>83.89</v>
      </c>
      <c r="D6" s="1">
        <v>16.11</v>
      </c>
    </row>
    <row r="7" spans="1:4">
      <c r="A7" s="1" t="str">
        <f t="shared" si="0"/>
        <v xml:space="preserve">GENNAIO   - MARZO    </v>
      </c>
      <c r="B7" s="1" t="str">
        <f>"DIP.TO DI MEDICINADOTT. ZOLI"</f>
        <v>DIP.TO DI MEDICINADOTT. ZOLI</v>
      </c>
      <c r="C7" s="1">
        <v>82.59</v>
      </c>
      <c r="D7" s="1">
        <v>17.41</v>
      </c>
    </row>
    <row r="8" spans="1:4">
      <c r="A8" s="1" t="str">
        <f t="shared" si="0"/>
        <v xml:space="preserve">GENNAIO   - MARZO    </v>
      </c>
      <c r="B8" s="1" t="str">
        <f>"DIP.TO DI RADIOLOGIADOTT. BENEA"</f>
        <v>DIP.TO DI RADIOLOGIADOTT. BENEA</v>
      </c>
      <c r="C8" s="1">
        <v>79.27</v>
      </c>
      <c r="D8" s="1">
        <v>20.73</v>
      </c>
    </row>
    <row r="9" spans="1:4">
      <c r="A9" s="1" t="str">
        <f t="shared" si="0"/>
        <v xml:space="preserve">GENNAIO   - MARZO    </v>
      </c>
      <c r="B9" s="1" t="str">
        <f>"DIP.TO DIREZIONE ASS.ZA OSPEDALIERADOTT. NOLA"</f>
        <v>DIP.TO DIREZIONE ASS.ZA OSPEDALIERADOTT. NOLA</v>
      </c>
      <c r="C9" s="1">
        <v>79.099999999999994</v>
      </c>
      <c r="D9" s="1">
        <v>20.9</v>
      </c>
    </row>
    <row r="10" spans="1:4">
      <c r="A10" s="1" t="str">
        <f t="shared" si="0"/>
        <v xml:space="preserve">GENNAIO   - MARZO    </v>
      </c>
      <c r="B10" s="1" t="str">
        <f>"DIP.TO INTERAZIENDALE FARMACEUTICODOTT.SSA SCANAVACCA"</f>
        <v>DIP.TO INTERAZIENDALE FARMACEUTICODOTT.SSA SCANAVACCA</v>
      </c>
      <c r="C10" s="1">
        <v>88.18</v>
      </c>
      <c r="D10" s="1">
        <v>11.82</v>
      </c>
    </row>
    <row r="11" spans="1:4">
      <c r="A11" s="1" t="str">
        <f t="shared" si="0"/>
        <v xml:space="preserve">GENNAIO   - MARZO    </v>
      </c>
      <c r="B11" s="1" t="str">
        <f>"DIP.TO INT.LE PREVENZIONE E PROTEZIONEDOTT. NARDINI"</f>
        <v>DIP.TO INT.LE PREVENZIONE E PROTEZIONEDOTT. NARDINI</v>
      </c>
      <c r="C11" s="1">
        <v>90.67</v>
      </c>
      <c r="D11" s="1">
        <v>9.33</v>
      </c>
    </row>
    <row r="12" spans="1:4">
      <c r="A12" s="1" t="str">
        <f t="shared" si="0"/>
        <v xml:space="preserve">GENNAIO   - MARZO    </v>
      </c>
      <c r="B12" s="1" t="str">
        <f>"DIP.TO MATERNO INFANTILEDOTT. CORAZZA"</f>
        <v>DIP.TO MATERNO INFANTILEDOTT. CORAZZA</v>
      </c>
      <c r="C12" s="1">
        <v>83.97</v>
      </c>
      <c r="D12" s="1">
        <v>16.03</v>
      </c>
    </row>
    <row r="13" spans="1:4">
      <c r="A13" s="1" t="str">
        <f t="shared" si="0"/>
        <v xml:space="preserve">GENNAIO   - MARZO    </v>
      </c>
      <c r="B13" s="1" t="str">
        <f>"DIP.TO SANITA' PUBBLICADOTT. COSENZA"</f>
        <v>DIP.TO SANITA' PUBBLICADOTT. COSENZA</v>
      </c>
      <c r="C13" s="1">
        <v>83.92</v>
      </c>
      <c r="D13" s="1">
        <v>16.079999999999998</v>
      </c>
    </row>
    <row r="14" spans="1:4">
      <c r="A14" s="1" t="str">
        <f t="shared" si="0"/>
        <v xml:space="preserve">GENNAIO   - MARZO    </v>
      </c>
      <c r="B14" s="1" t="str">
        <f>"DIREZIONE DISTRETTO CENTRO NORDDOTT.SSA BENVENUTI"</f>
        <v>DIREZIONE DISTRETTO CENTRO NORDDOTT.SSA BENVENUTI</v>
      </c>
      <c r="C14" s="1">
        <v>99.21</v>
      </c>
      <c r="D14" s="1">
        <v>0.79</v>
      </c>
    </row>
    <row r="15" spans="1:4">
      <c r="A15" s="1" t="str">
        <f t="shared" si="0"/>
        <v xml:space="preserve">GENNAIO   - MARZO    </v>
      </c>
      <c r="B15" s="1" t="str">
        <f>"DIREZIONE DISTRETTO OVESTDOTT. SSA NATALINI"</f>
        <v>DIREZIONE DISTRETTO OVESTDOTT. SSA NATALINI</v>
      </c>
      <c r="C15" s="1" t="str">
        <f>"Dati non pubblicati per garantire il rispetto della riservatezza, ai sensi della circ. 5/09"</f>
        <v>Dati non pubblicati per garantire il rispetto della riservatezza, ai sensi della circ. 5/09</v>
      </c>
      <c r="D15" s="1" t="str">
        <f>""</f>
        <v/>
      </c>
    </row>
    <row r="16" spans="1:4">
      <c r="A16" s="1" t="str">
        <f t="shared" si="0"/>
        <v xml:space="preserve">GENNAIO   - MARZO    </v>
      </c>
      <c r="B16" s="1" t="str">
        <f>"DIREZIONE DISTRETTO SUD ESTDOTT.SSA BACCHI"</f>
        <v>DIREZIONE DISTRETTO SUD ESTDOTT.SSA BACCHI</v>
      </c>
      <c r="C16" s="1" t="str">
        <f>"Dati non pubblicati per garantire il rispetto della riservatezza, ai sensi della circ. 5/09"</f>
        <v>Dati non pubblicati per garantire il rispetto della riservatezza, ai sensi della circ. 5/09</v>
      </c>
      <c r="D16" s="1" t="str">
        <f>""</f>
        <v/>
      </c>
    </row>
    <row r="17" spans="1:4">
      <c r="A17" s="1" t="str">
        <f t="shared" si="0"/>
        <v xml:space="preserve">GENNAIO   - MARZO    </v>
      </c>
      <c r="B17" s="1" t="str">
        <f>"DIREZIONE GENERALE"</f>
        <v>DIREZIONE GENERALE</v>
      </c>
      <c r="C17" s="1">
        <v>75.41</v>
      </c>
      <c r="D17" s="1">
        <v>24.59</v>
      </c>
    </row>
    <row r="18" spans="1:4">
      <c r="A18" s="1" t="str">
        <f t="shared" si="0"/>
        <v xml:space="preserve">GENNAIO   - MARZO    </v>
      </c>
      <c r="B18" s="1" t="str">
        <f>"LABORATORIO UNICO PROVINCIALEDOTT. SSA MONTANARI"</f>
        <v>LABORATORIO UNICO PROVINCIALEDOTT. SSA MONTANARI</v>
      </c>
      <c r="C18" s="1">
        <v>82.51</v>
      </c>
      <c r="D18" s="1">
        <v>17.489999999999998</v>
      </c>
    </row>
    <row r="19" spans="1:4">
      <c r="A19" s="1" t="str">
        <f t="shared" si="0"/>
        <v xml:space="preserve">GENNAIO   - MARZO    </v>
      </c>
      <c r="B19" s="1" t="str">
        <f>"SERVIZI COMUNI FUNZIONI SANITARIEVACANTE"</f>
        <v>SERVIZI COMUNI FUNZIONI SANITARIEVACANTE</v>
      </c>
      <c r="C19" s="1">
        <v>87.95</v>
      </c>
      <c r="D19" s="1">
        <v>12.05</v>
      </c>
    </row>
    <row r="20" spans="1:4">
      <c r="A20" s="1" t="str">
        <f t="shared" si="0"/>
        <v xml:space="preserve">GENNAIO   - MARZO    </v>
      </c>
      <c r="B20" s="1" t="str">
        <f>"SERVIZI COMUNI FUNZIONI TECNICHE ED AMMINISTRATIVEVACANTE"</f>
        <v>SERVIZI COMUNI FUNZIONI TECNICHE ED AMMINISTRATIVEVACANTE</v>
      </c>
      <c r="C20" s="1">
        <v>86.7</v>
      </c>
      <c r="D20" s="1">
        <v>13.3</v>
      </c>
    </row>
    <row r="21" spans="1:4">
      <c r="A21" s="1" t="str">
        <f>""</f>
        <v/>
      </c>
      <c r="B21" s="2" t="str">
        <f>"Totale"</f>
        <v>Totale</v>
      </c>
      <c r="C21" s="3">
        <v>84.974999999999994</v>
      </c>
      <c r="D21" s="3">
        <v>15.025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EstrazioneTimbrature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Silvia</dc:creator>
  <cp:lastModifiedBy>as.palara</cp:lastModifiedBy>
  <cp:lastPrinted>2019-07-24T13:57:00Z</cp:lastPrinted>
  <dcterms:created xsi:type="dcterms:W3CDTF">2019-07-24T13:56:36Z</dcterms:created>
  <dcterms:modified xsi:type="dcterms:W3CDTF">2019-07-24T14:07:27Z</dcterms:modified>
</cp:coreProperties>
</file>