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furegatti\Desktop\"/>
    </mc:Choice>
  </mc:AlternateContent>
  <bookViews>
    <workbookView xWindow="0" yWindow="0" windowWidth="19200" windowHeight="7350"/>
  </bookViews>
  <sheets>
    <sheet name="LA arrotonda" sheetId="1" r:id="rId1"/>
  </sheets>
  <definedNames>
    <definedName name="_xlnm.Print_Area" localSheetId="0">'LA arrotonda'!$A$1:$N$68</definedName>
    <definedName name="h">#REF!</definedName>
  </definedNames>
  <calcPr calcId="152511"/>
</workbook>
</file>

<file path=xl/calcChain.xml><?xml version="1.0" encoding="utf-8"?>
<calcChain xmlns="http://schemas.openxmlformats.org/spreadsheetml/2006/main">
  <c r="M55" i="1" l="1"/>
  <c r="K55" i="1"/>
  <c r="I55" i="1"/>
  <c r="G55" i="1"/>
  <c r="E55" i="1"/>
  <c r="C55" i="1"/>
  <c r="L55" i="1"/>
  <c r="L63" i="1" s="1"/>
  <c r="J55" i="1"/>
  <c r="H55" i="1"/>
  <c r="H63" i="1" s="1"/>
  <c r="F55" i="1"/>
  <c r="D55" i="1"/>
  <c r="D63" i="1" s="1"/>
  <c r="B55" i="1"/>
  <c r="M63" i="1"/>
  <c r="K63" i="1"/>
  <c r="I63" i="1"/>
  <c r="G63" i="1"/>
  <c r="E63" i="1"/>
  <c r="C63" i="1"/>
  <c r="N47" i="1"/>
  <c r="N46" i="1"/>
  <c r="N45" i="1"/>
  <c r="M43" i="1"/>
  <c r="L43" i="1"/>
  <c r="K43" i="1"/>
  <c r="I43" i="1"/>
  <c r="H43" i="1"/>
  <c r="G43" i="1"/>
  <c r="E43" i="1"/>
  <c r="D43" i="1"/>
  <c r="C43" i="1"/>
  <c r="N44" i="1"/>
  <c r="J43" i="1"/>
  <c r="F43" i="1"/>
  <c r="B43" i="1"/>
  <c r="N42" i="1"/>
  <c r="N41" i="1"/>
  <c r="N40" i="1"/>
  <c r="N39" i="1"/>
  <c r="N38" i="1"/>
  <c r="L36" i="1"/>
  <c r="J36" i="1"/>
  <c r="H36" i="1"/>
  <c r="F36" i="1"/>
  <c r="D36" i="1"/>
  <c r="B36" i="1"/>
  <c r="M36" i="1"/>
  <c r="K36" i="1"/>
  <c r="I36" i="1"/>
  <c r="G36" i="1"/>
  <c r="E36" i="1"/>
  <c r="C36" i="1"/>
  <c r="N35" i="1"/>
  <c r="N34" i="1"/>
  <c r="N33" i="1"/>
  <c r="N32" i="1"/>
  <c r="N31" i="1"/>
  <c r="N30" i="1"/>
  <c r="N29" i="1"/>
  <c r="M27" i="1"/>
  <c r="L27" i="1"/>
  <c r="K27" i="1"/>
  <c r="I27" i="1"/>
  <c r="H27" i="1"/>
  <c r="G27" i="1"/>
  <c r="E27" i="1"/>
  <c r="D27" i="1"/>
  <c r="C27" i="1"/>
  <c r="N28" i="1"/>
  <c r="J27" i="1"/>
  <c r="F27" i="1"/>
  <c r="B27" i="1"/>
  <c r="N26" i="1"/>
  <c r="N25" i="1"/>
  <c r="N24" i="1"/>
  <c r="L22" i="1"/>
  <c r="J22" i="1"/>
  <c r="H22" i="1"/>
  <c r="F22" i="1"/>
  <c r="D22" i="1"/>
  <c r="B22" i="1"/>
  <c r="M22" i="1"/>
  <c r="K22" i="1"/>
  <c r="I22" i="1"/>
  <c r="G22" i="1"/>
  <c r="E22" i="1"/>
  <c r="C22" i="1"/>
  <c r="N21" i="1"/>
  <c r="N20" i="1"/>
  <c r="L18" i="1"/>
  <c r="J18" i="1"/>
  <c r="H18" i="1"/>
  <c r="F18" i="1"/>
  <c r="D18" i="1"/>
  <c r="B18" i="1"/>
  <c r="M18" i="1"/>
  <c r="K18" i="1"/>
  <c r="I18" i="1"/>
  <c r="G18" i="1"/>
  <c r="E18" i="1"/>
  <c r="C18" i="1"/>
  <c r="N17" i="1"/>
  <c r="N16" i="1"/>
  <c r="L14" i="1"/>
  <c r="J14" i="1"/>
  <c r="H14" i="1"/>
  <c r="F14" i="1"/>
  <c r="D14" i="1"/>
  <c r="B14" i="1"/>
  <c r="M14" i="1"/>
  <c r="K14" i="1"/>
  <c r="I14" i="1"/>
  <c r="G14" i="1"/>
  <c r="E14" i="1"/>
  <c r="C14" i="1"/>
  <c r="M51" i="1"/>
  <c r="L51" i="1"/>
  <c r="K51" i="1"/>
  <c r="J51" i="1"/>
  <c r="I51" i="1"/>
  <c r="H51" i="1"/>
  <c r="G51" i="1"/>
  <c r="F51" i="1"/>
  <c r="E51" i="1"/>
  <c r="D51" i="1"/>
  <c r="C51" i="1"/>
  <c r="B51" i="1"/>
  <c r="N9" i="1"/>
  <c r="N8" i="1"/>
  <c r="N7" i="1"/>
  <c r="N6" i="1"/>
  <c r="N5" i="1"/>
  <c r="M10" i="1"/>
  <c r="M64" i="1" s="1"/>
  <c r="L10" i="1"/>
  <c r="K10" i="1"/>
  <c r="K64" i="1" s="1"/>
  <c r="J10" i="1"/>
  <c r="I10" i="1"/>
  <c r="I64" i="1" s="1"/>
  <c r="H10" i="1"/>
  <c r="G10" i="1"/>
  <c r="G64" i="1" s="1"/>
  <c r="F10" i="1"/>
  <c r="E10" i="1"/>
  <c r="E64" i="1" s="1"/>
  <c r="D10" i="1"/>
  <c r="C10" i="1"/>
  <c r="C64" i="1" s="1"/>
  <c r="B10" i="1"/>
  <c r="N49" i="1" l="1"/>
  <c r="N50" i="1"/>
  <c r="N54" i="1"/>
  <c r="B63" i="1"/>
  <c r="F63" i="1"/>
  <c r="J63" i="1"/>
  <c r="N56" i="1"/>
  <c r="N57" i="1"/>
  <c r="N58" i="1"/>
  <c r="N59" i="1"/>
  <c r="N60" i="1"/>
  <c r="N61" i="1"/>
  <c r="N62" i="1"/>
  <c r="B64" i="1"/>
  <c r="F64" i="1"/>
  <c r="J64" i="1"/>
  <c r="N14" i="1"/>
  <c r="N18" i="1"/>
  <c r="N22" i="1"/>
  <c r="N36" i="1"/>
  <c r="N48" i="1"/>
  <c r="D64" i="1"/>
  <c r="H64" i="1"/>
  <c r="L64" i="1"/>
  <c r="N27" i="1"/>
  <c r="N43" i="1"/>
  <c r="N13" i="1"/>
  <c r="N15" i="1"/>
  <c r="N19" i="1"/>
  <c r="N23" i="1"/>
  <c r="N37" i="1"/>
  <c r="N55" i="1"/>
  <c r="N63" i="1" s="1"/>
  <c r="N4" i="1"/>
  <c r="N10" i="1" s="1"/>
  <c r="N51" i="1" l="1"/>
  <c r="N64" i="1" s="1"/>
</calcChain>
</file>

<file path=xl/sharedStrings.xml><?xml version="1.0" encoding="utf-8"?>
<sst xmlns="http://schemas.openxmlformats.org/spreadsheetml/2006/main" count="75" uniqueCount="64">
  <si>
    <t>Consumi e manutenzioni di esercizio</t>
  </si>
  <si>
    <t>Costi per acquisti di servizi</t>
  </si>
  <si>
    <t>Pers. ruolo sanitario</t>
  </si>
  <si>
    <t>Pers. ruolo profess.</t>
  </si>
  <si>
    <t>Pers. ruolo tecnico</t>
  </si>
  <si>
    <t>Pers. ruolo amminis.</t>
  </si>
  <si>
    <t>Ammortamenti</t>
  </si>
  <si>
    <t>Sopravvenienze/insussistenze</t>
  </si>
  <si>
    <t>Altri costi</t>
  </si>
  <si>
    <t>Totale</t>
  </si>
  <si>
    <t>sanitari</t>
  </si>
  <si>
    <t>non sanitari</t>
  </si>
  <si>
    <t>prestazioni sanitarie</t>
  </si>
  <si>
    <t>serv. san. per erog.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</si>
  <si>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</si>
  <si>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</si>
  <si>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</si>
  <si>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</si>
  <si>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</si>
  <si>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</si>
  <si>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</si>
  <si>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</si>
  <si>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TOTALE ASS. SAN. COLLETTIVA IN AMBIENTE DI VITA E DI LAVORO</t>
  </si>
  <si>
    <t>Assistenza distrettuale</t>
  </si>
  <si>
    <t>Guardia medica</t>
  </si>
  <si>
    <t>Medicina generale</t>
  </si>
  <si>
    <t>Medicina generica</t>
  </si>
  <si>
    <t>Pediatria di libera scelta</t>
  </si>
  <si>
    <t>Emergenza sanitaria territoriale</t>
  </si>
  <si>
    <t>Assistenza farmaceutica</t>
  </si>
  <si>
    <t>assistenza farmceutica erogata tramite le farmacie convenzionate</t>
  </si>
  <si>
    <t>altre forme di erogazione dell'assistenza farmaceutica</t>
  </si>
  <si>
    <t>Assistenza integrativa</t>
  </si>
  <si>
    <t>Assistenza specialistica</t>
  </si>
  <si>
    <t>Attività clinica</t>
  </si>
  <si>
    <t>Attività di laboratorio</t>
  </si>
  <si>
    <t>Attività di diagnostica strumentale e per immagini</t>
  </si>
  <si>
    <t>Assistenza protesica</t>
  </si>
  <si>
    <t>Assistenza territoriale, ambulatoriale e domiciliare</t>
  </si>
  <si>
    <t>Assistenza programmata a domicilio</t>
  </si>
  <si>
    <t>Assistenza alle donne, famiglia, coppie</t>
  </si>
  <si>
    <t>Assistenza psichiatrica</t>
  </si>
  <si>
    <t>Assistenza riabilitativa ai disabili</t>
  </si>
  <si>
    <t>Assistenza ai tossicodipendenti</t>
  </si>
  <si>
    <t>Assistenza agli anziani</t>
  </si>
  <si>
    <t>Assistenza ai malati terminali</t>
  </si>
  <si>
    <t>Assistenza a persone affette da HIV</t>
  </si>
  <si>
    <t>Assistenza territoriale semiresidenziale</t>
  </si>
  <si>
    <t>Assistenza territoriale residenziale</t>
  </si>
  <si>
    <t xml:space="preserve">Assistenza ai tossicodipendenti </t>
  </si>
  <si>
    <t>Assistenza idrotermale</t>
  </si>
  <si>
    <t>TOTALE ASSISTENZA DISTRETTUALE</t>
  </si>
  <si>
    <t>Assistenza ospedaliera</t>
  </si>
  <si>
    <t>Attività di pronto soccorso</t>
  </si>
  <si>
    <t>Ass. ospedaliera per acuti</t>
  </si>
  <si>
    <t>in Day Hospital e Day Surgery</t>
  </si>
  <si>
    <t>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</si>
  <si>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</si>
  <si>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</si>
  <si>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</si>
  <si>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</si>
  <si>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</si>
  <si>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 ASSISTENZA OSPEDALIERA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</si>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</sst>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[$€]\ * #,##0.00_-;\-[$€]\ * #,##0.00_-;_-[$€]\ * &quot;-&quot;??_-;_-@_-"/>
    <numFmt numFmtId="167" formatCode="_ * #,##0_ ;_ * \-#,##0_ ;_ * &quot;-&quot;_ ;_ @_ "/>
    <numFmt numFmtId="168" formatCode="_ &quot;L.&quot;\ * #,##0_ ;_ &quot;L.&quot;\ * \-#,##0_ ;_ &quot;L.&quot;\ * &quot;-&quot;_ ;_ @_ 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6">
    <xf numFmtId="166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7" fillId="5" borderId="12">
      <alignment vertical="center"/>
    </xf>
    <xf numFmtId="49" fontId="4" fillId="6" borderId="12">
      <alignment vertical="center"/>
    </xf>
    <xf numFmtId="168" fontId="4" fillId="0" borderId="0" applyFont="0" applyFill="0" applyBorder="0" applyAlignment="0" applyProtection="0"/>
  </cellStyleXfs>
  <cellXfs count="52">
    <xf numFmtId="166" fontId="0" fillId="0" borderId="0" xfId="0"/>
    <xf numFmtId="166" fontId="1" fillId="0" borderId="0" xfId="0" applyFont="1" applyFill="1" applyBorder="1" applyProtection="1"/>
    <xf numFmtId="3" fontId="1" fillId="0" borderId="1" xfId="0" applyNumberFormat="1" applyFont="1" applyBorder="1" applyAlignment="1" applyProtection="1">
      <alignment horizontal="centerContinuous" vertical="center" wrapText="1"/>
    </xf>
    <xf numFmtId="3" fontId="1" fillId="0" borderId="2" xfId="0" applyNumberFormat="1" applyFont="1" applyBorder="1" applyAlignment="1" applyProtection="1">
      <alignment horizontal="centerContinuous" vertical="center" wrapText="1"/>
    </xf>
    <xf numFmtId="3" fontId="1" fillId="0" borderId="3" xfId="0" applyNumberFormat="1" applyFont="1" applyBorder="1" applyAlignment="1" applyProtection="1">
      <alignment horizontal="centerContinuous" vertical="center" wrapText="1"/>
    </xf>
    <xf numFmtId="3" fontId="0" fillId="0" borderId="0" xfId="0" applyNumberFormat="1" applyBorder="1" applyProtection="1"/>
    <xf numFmtId="166" fontId="1" fillId="0" borderId="0" xfId="0" applyFont="1" applyFill="1" applyBorder="1" applyAlignment="1" applyProtection="1"/>
    <xf numFmtId="3" fontId="1" fillId="0" borderId="5" xfId="0" applyNumberFormat="1" applyFont="1" applyBorder="1" applyAlignment="1" applyProtection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center" vertical="center" wrapText="1"/>
    </xf>
    <xf numFmtId="166" fontId="2" fillId="2" borderId="0" xfId="0" applyFont="1" applyFill="1" applyProtection="1"/>
    <xf numFmtId="3" fontId="3" fillId="0" borderId="3" xfId="0" applyNumberFormat="1" applyFont="1" applyFill="1" applyBorder="1" applyAlignment="1" applyProtection="1">
      <alignment horizontal="left"/>
    </xf>
    <xf numFmtId="3" fontId="3" fillId="0" borderId="7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ill="1" applyBorder="1" applyProtection="1"/>
    <xf numFmtId="166" fontId="1" fillId="0" borderId="4" xfId="0" applyFont="1" applyBorder="1" applyAlignment="1" applyProtection="1">
      <alignment horizontal="left" indent="1"/>
    </xf>
    <xf numFmtId="41" fontId="1" fillId="0" borderId="4" xfId="2" applyNumberFormat="1" applyFont="1" applyBorder="1" applyProtection="1"/>
    <xf numFmtId="166" fontId="2" fillId="0" borderId="4" xfId="0" applyFont="1" applyBorder="1" applyAlignment="1" applyProtection="1">
      <alignment horizontal="right"/>
    </xf>
    <xf numFmtId="41" fontId="2" fillId="0" borderId="4" xfId="2" applyNumberFormat="1" applyFont="1" applyFill="1" applyBorder="1" applyProtection="1"/>
    <xf numFmtId="166" fontId="1" fillId="0" borderId="0" xfId="0" applyFont="1" applyAlignment="1" applyProtection="1">
      <alignment horizontal="left" indent="1"/>
    </xf>
    <xf numFmtId="41" fontId="3" fillId="0" borderId="8" xfId="2" applyNumberFormat="1" applyFont="1" applyFill="1" applyBorder="1" applyAlignment="1" applyProtection="1">
      <alignment horizontal="left"/>
    </xf>
    <xf numFmtId="41" fontId="3" fillId="0" borderId="0" xfId="2" applyNumberFormat="1" applyFont="1" applyFill="1" applyBorder="1" applyAlignment="1" applyProtection="1">
      <alignment horizontal="left"/>
    </xf>
    <xf numFmtId="166" fontId="2" fillId="2" borderId="4" xfId="0" applyFont="1" applyFill="1" applyBorder="1" applyProtection="1"/>
    <xf numFmtId="166" fontId="0" fillId="0" borderId="7" xfId="0" applyBorder="1"/>
    <xf numFmtId="41" fontId="1" fillId="0" borderId="4" xfId="2" applyNumberFormat="1" applyFont="1" applyFill="1" applyBorder="1" applyProtection="1"/>
    <xf numFmtId="3" fontId="4" fillId="0" borderId="0" xfId="0" applyNumberFormat="1" applyFont="1" applyBorder="1" applyProtection="1"/>
    <xf numFmtId="166" fontId="1" fillId="3" borderId="4" xfId="0" applyFont="1" applyFill="1" applyBorder="1" applyProtection="1"/>
    <xf numFmtId="41" fontId="1" fillId="3" borderId="2" xfId="2" applyNumberFormat="1" applyFont="1" applyFill="1" applyBorder="1" applyProtection="1"/>
    <xf numFmtId="41" fontId="1" fillId="3" borderId="4" xfId="2" applyNumberFormat="1" applyFont="1" applyFill="1" applyBorder="1" applyProtection="1"/>
    <xf numFmtId="3" fontId="4" fillId="0" borderId="0" xfId="0" applyNumberFormat="1" applyFont="1" applyFill="1" applyBorder="1" applyProtection="1"/>
    <xf numFmtId="166" fontId="1" fillId="0" borderId="4" xfId="0" applyFont="1" applyFill="1" applyBorder="1" applyProtection="1"/>
    <xf numFmtId="166" fontId="1" fillId="0" borderId="4" xfId="0" applyFont="1" applyFill="1" applyBorder="1" applyAlignment="1" applyProtection="1">
      <alignment horizontal="left" indent="1"/>
    </xf>
    <xf numFmtId="3" fontId="5" fillId="0" borderId="0" xfId="0" applyNumberFormat="1" applyFont="1" applyBorder="1" applyProtection="1"/>
    <xf numFmtId="41" fontId="2" fillId="0" borderId="4" xfId="2" applyFont="1" applyBorder="1" applyProtection="1"/>
    <xf numFmtId="166" fontId="2" fillId="0" borderId="0" xfId="0" applyFont="1" applyAlignment="1" applyProtection="1">
      <alignment horizontal="right"/>
    </xf>
    <xf numFmtId="3" fontId="1" fillId="0" borderId="0" xfId="0" applyNumberFormat="1" applyFont="1" applyProtection="1"/>
    <xf numFmtId="166" fontId="1" fillId="0" borderId="4" xfId="0" applyFont="1" applyBorder="1" applyProtection="1"/>
    <xf numFmtId="41" fontId="1" fillId="4" borderId="4" xfId="2" applyNumberFormat="1" applyFont="1" applyFill="1" applyBorder="1" applyProtection="1"/>
    <xf numFmtId="166" fontId="2" fillId="0" borderId="5" xfId="0" applyFont="1" applyBorder="1" applyAlignment="1" applyProtection="1">
      <alignment horizontal="right"/>
    </xf>
    <xf numFmtId="41" fontId="2" fillId="0" borderId="5" xfId="2" applyFont="1" applyBorder="1" applyProtection="1"/>
    <xf numFmtId="166" fontId="5" fillId="0" borderId="9" xfId="0" applyFont="1" applyFill="1" applyBorder="1" applyAlignment="1" applyProtection="1">
      <alignment horizontal="right"/>
    </xf>
    <xf numFmtId="41" fontId="5" fillId="0" borderId="10" xfId="2" applyFont="1" applyBorder="1" applyProtection="1"/>
    <xf numFmtId="41" fontId="5" fillId="0" borderId="11" xfId="2" applyFont="1" applyBorder="1" applyProtection="1"/>
    <xf numFmtId="3" fontId="1" fillId="0" borderId="0" xfId="0" applyNumberFormat="1" applyFont="1" applyAlignment="1" applyProtection="1">
      <alignment wrapText="1"/>
    </xf>
    <xf numFmtId="164" fontId="1" fillId="0" borderId="0" xfId="1" applyNumberFormat="1" applyFont="1" applyProtection="1"/>
    <xf numFmtId="166" fontId="1" fillId="0" borderId="0" xfId="0" applyFont="1" applyProtection="1"/>
    <xf numFmtId="3" fontId="0" fillId="0" borderId="0" xfId="0" applyNumberFormat="1" applyFill="1" applyBorder="1" applyAlignment="1" applyProtection="1">
      <alignment vertical="center" wrapText="1"/>
    </xf>
    <xf numFmtId="41" fontId="1" fillId="0" borderId="0" xfId="0" applyNumberFormat="1" applyFont="1" applyFill="1" applyBorder="1" applyAlignment="1" applyProtection="1">
      <alignment vertical="center"/>
    </xf>
    <xf numFmtId="41" fontId="2" fillId="0" borderId="0" xfId="2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left"/>
    </xf>
    <xf numFmtId="3" fontId="1" fillId="0" borderId="4" xfId="0" applyNumberFormat="1" applyFont="1" applyBorder="1" applyAlignment="1" applyProtection="1">
      <alignment horizontal="center" vertical="center" wrapText="1"/>
    </xf>
    <xf numFmtId="3" fontId="1" fillId="0" borderId="5" xfId="0" applyNumberFormat="1" applyFont="1" applyBorder="1" applyAlignment="1" applyProtection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</xf>
  </cellXfs>
  <cellStyles count="16">
    <cellStyle name="Comma [0]_Marilù (v.0.5)" xfId="3"/>
    <cellStyle name="Comma 2" xfId="4"/>
    <cellStyle name="Euro" xfId="5"/>
    <cellStyle name="Migliaia" xfId="1" builtinId="3"/>
    <cellStyle name="Migliaia (0)_allegato1r" xfId="6"/>
    <cellStyle name="Migliaia [0]" xfId="2" builtinId="6"/>
    <cellStyle name="Normal 2" xfId="7"/>
    <cellStyle name="Normal_Sheet1" xfId="8"/>
    <cellStyle name="Normale" xfId="0" builtinId="0"/>
    <cellStyle name="Normale 2" xfId="9"/>
    <cellStyle name="Normale 2 2" xfId="10"/>
    <cellStyle name="Percent 2" xfId="11"/>
    <cellStyle name="Percent 3" xfId="12"/>
    <cellStyle name="SAS FM Row drillable header" xfId="13"/>
    <cellStyle name="SAS FM Row header" xfId="14"/>
    <cellStyle name="Valuta (0)_allegato1r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0"/>
  <sheetViews>
    <sheetView tabSelected="1" zoomScale="110" zoomScaleNormal="110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B68" sqref="B68"/>
    </sheetView>
  </sheetViews>
  <sheetFormatPr defaultColWidth="9.1796875" defaultRowHeight="12.5" x14ac:dyDescent="0.25"/>
  <cols>
    <col min="1" max="1" width="64.1796875" style="44" bestFit="1" customWidth="1"/>
    <col min="2" max="2" width="10.81640625" style="34" bestFit="1" customWidth="1"/>
    <col min="3" max="3" width="9.54296875" style="34" customWidth="1"/>
    <col min="4" max="4" width="13.1796875" style="34" customWidth="1"/>
    <col min="5" max="7" width="10.26953125" style="34" customWidth="1"/>
    <col min="8" max="10" width="9.54296875" style="34" customWidth="1"/>
    <col min="11" max="12" width="12" style="34" customWidth="1"/>
    <col min="13" max="13" width="10.26953125" style="34" bestFit="1" customWidth="1"/>
    <col min="14" max="14" width="11.1796875" style="34" bestFit="1" customWidth="1"/>
    <col min="15" max="15" width="33.453125" style="5" customWidth="1"/>
    <col min="16" max="16384" width="9.1796875" style="5"/>
  </cols>
  <sheetData>
    <row r="1" spans="1:256" ht="20" x14ac:dyDescent="0.25">
      <c r="A1" s="1"/>
      <c r="B1" s="2" t="s">
        <v>0</v>
      </c>
      <c r="C1" s="3"/>
      <c r="D1" s="2" t="s">
        <v>1</v>
      </c>
      <c r="E1" s="4"/>
      <c r="F1" s="3"/>
      <c r="G1" s="49" t="s">
        <v>2</v>
      </c>
      <c r="H1" s="49" t="s">
        <v>3</v>
      </c>
      <c r="I1" s="49" t="s">
        <v>4</v>
      </c>
      <c r="J1" s="49" t="s">
        <v>5</v>
      </c>
      <c r="K1" s="49" t="s">
        <v>6</v>
      </c>
      <c r="L1" s="49" t="s">
        <v>7</v>
      </c>
      <c r="M1" s="50" t="s">
        <v>8</v>
      </c>
      <c r="N1" s="50" t="s">
        <v>9</v>
      </c>
    </row>
    <row r="2" spans="1:256" ht="30" x14ac:dyDescent="0.25">
      <c r="A2" s="6"/>
      <c r="B2" s="7" t="s">
        <v>10</v>
      </c>
      <c r="C2" s="7" t="s">
        <v>11</v>
      </c>
      <c r="D2" s="7" t="s">
        <v>12</v>
      </c>
      <c r="E2" s="7" t="s">
        <v>13</v>
      </c>
      <c r="F2" s="8" t="s">
        <v>14</v>
      </c>
      <c r="G2" s="49"/>
      <c r="H2" s="49"/>
      <c r="I2" s="49"/>
      <c r="J2" s="49"/>
      <c r="K2" s="49"/>
      <c r="L2" s="49"/>
      <c r="M2" s="51"/>
      <c r="N2" s="51"/>
    </row>
    <row r="3" spans="1:256" s="13" customFormat="1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x14ac:dyDescent="0.25">
      <c r="A4" s="14" t="s">
        <v>16</v>
      </c>
      <c r="B4" s="15">
        <v>9</v>
      </c>
      <c r="C4" s="15">
        <v>20</v>
      </c>
      <c r="D4" s="15">
        <v>72</v>
      </c>
      <c r="E4" s="15">
        <v>75</v>
      </c>
      <c r="F4" s="15">
        <v>214</v>
      </c>
      <c r="G4" s="15">
        <v>1668</v>
      </c>
      <c r="H4" s="15">
        <v>13</v>
      </c>
      <c r="I4" s="15">
        <v>90</v>
      </c>
      <c r="J4" s="15">
        <v>151</v>
      </c>
      <c r="K4" s="15">
        <v>139</v>
      </c>
      <c r="L4" s="15">
        <v>9</v>
      </c>
      <c r="M4" s="15">
        <v>180</v>
      </c>
      <c r="N4" s="15">
        <f t="shared" ref="N4:N9" si="0">SUM(B4:M4)</f>
        <v>2640</v>
      </c>
    </row>
    <row r="5" spans="1:256" x14ac:dyDescent="0.25">
      <c r="A5" s="14" t="s">
        <v>17</v>
      </c>
      <c r="B5" s="15">
        <v>0</v>
      </c>
      <c r="C5" s="15">
        <v>10</v>
      </c>
      <c r="D5" s="15">
        <v>10</v>
      </c>
      <c r="E5" s="15">
        <v>40</v>
      </c>
      <c r="F5" s="15">
        <v>151</v>
      </c>
      <c r="G5" s="15">
        <v>1060</v>
      </c>
      <c r="H5" s="15">
        <v>8</v>
      </c>
      <c r="I5" s="15">
        <v>57</v>
      </c>
      <c r="J5" s="15">
        <v>94</v>
      </c>
      <c r="K5" s="15">
        <v>92</v>
      </c>
      <c r="L5" s="15">
        <v>5</v>
      </c>
      <c r="M5" s="15">
        <v>108</v>
      </c>
      <c r="N5" s="15">
        <f t="shared" si="0"/>
        <v>1635</v>
      </c>
    </row>
    <row r="6" spans="1:256" x14ac:dyDescent="0.25">
      <c r="A6" s="14" t="s">
        <v>18</v>
      </c>
      <c r="B6" s="15">
        <v>0</v>
      </c>
      <c r="C6" s="15">
        <v>24</v>
      </c>
      <c r="D6" s="15">
        <v>16</v>
      </c>
      <c r="E6" s="15">
        <v>38</v>
      </c>
      <c r="F6" s="15">
        <v>267</v>
      </c>
      <c r="G6" s="15">
        <v>1304</v>
      </c>
      <c r="H6" s="15">
        <v>290</v>
      </c>
      <c r="I6" s="15">
        <v>122</v>
      </c>
      <c r="J6" s="15">
        <v>145</v>
      </c>
      <c r="K6" s="15">
        <v>139</v>
      </c>
      <c r="L6" s="15">
        <v>8</v>
      </c>
      <c r="M6" s="15">
        <v>176</v>
      </c>
      <c r="N6" s="15">
        <f t="shared" si="0"/>
        <v>2529</v>
      </c>
    </row>
    <row r="7" spans="1:256" x14ac:dyDescent="0.25">
      <c r="A7" s="14" t="s">
        <v>19</v>
      </c>
      <c r="B7" s="15">
        <v>8</v>
      </c>
      <c r="C7" s="15">
        <v>64</v>
      </c>
      <c r="D7" s="15">
        <v>39</v>
      </c>
      <c r="E7" s="15">
        <v>5038</v>
      </c>
      <c r="F7" s="15">
        <v>431</v>
      </c>
      <c r="G7" s="15">
        <v>3665</v>
      </c>
      <c r="H7" s="15">
        <v>49</v>
      </c>
      <c r="I7" s="15">
        <v>352</v>
      </c>
      <c r="J7" s="15">
        <v>530</v>
      </c>
      <c r="K7" s="15">
        <v>281</v>
      </c>
      <c r="L7" s="15">
        <v>21</v>
      </c>
      <c r="M7" s="15">
        <v>405</v>
      </c>
      <c r="N7" s="15">
        <f t="shared" si="0"/>
        <v>10883</v>
      </c>
    </row>
    <row r="8" spans="1:256" x14ac:dyDescent="0.25">
      <c r="A8" s="14" t="s">
        <v>20</v>
      </c>
      <c r="B8" s="15">
        <v>3037</v>
      </c>
      <c r="C8" s="15">
        <v>19</v>
      </c>
      <c r="D8" s="15">
        <v>3</v>
      </c>
      <c r="E8" s="15">
        <v>32</v>
      </c>
      <c r="F8" s="15">
        <v>120</v>
      </c>
      <c r="G8" s="15">
        <v>179</v>
      </c>
      <c r="H8" s="15">
        <v>15</v>
      </c>
      <c r="I8" s="15">
        <v>62</v>
      </c>
      <c r="J8" s="15">
        <v>147</v>
      </c>
      <c r="K8" s="15">
        <v>23</v>
      </c>
      <c r="L8" s="15">
        <v>2</v>
      </c>
      <c r="M8" s="15">
        <v>36</v>
      </c>
      <c r="N8" s="15">
        <f t="shared" si="0"/>
        <v>3675</v>
      </c>
    </row>
    <row r="9" spans="1:256" x14ac:dyDescent="0.25">
      <c r="A9" s="14" t="s">
        <v>21</v>
      </c>
      <c r="B9" s="15">
        <v>8</v>
      </c>
      <c r="C9" s="15">
        <v>32</v>
      </c>
      <c r="D9" s="15">
        <v>316</v>
      </c>
      <c r="E9" s="15">
        <v>401</v>
      </c>
      <c r="F9" s="15">
        <v>172</v>
      </c>
      <c r="G9" s="15">
        <v>1408</v>
      </c>
      <c r="H9" s="15">
        <v>15</v>
      </c>
      <c r="I9" s="15">
        <v>276</v>
      </c>
      <c r="J9" s="15">
        <v>213</v>
      </c>
      <c r="K9" s="15">
        <v>117</v>
      </c>
      <c r="L9" s="15">
        <v>9</v>
      </c>
      <c r="M9" s="15">
        <v>205</v>
      </c>
      <c r="N9" s="15">
        <f t="shared" si="0"/>
        <v>3172</v>
      </c>
    </row>
    <row r="10" spans="1:256" s="13" customFormat="1" x14ac:dyDescent="0.25">
      <c r="A10" s="16" t="s">
        <v>22</v>
      </c>
      <c r="B10" s="17">
        <f t="shared" ref="B10:N10" si="1">SUM(B4:B9)</f>
        <v>3062</v>
      </c>
      <c r="C10" s="17">
        <f t="shared" si="1"/>
        <v>169</v>
      </c>
      <c r="D10" s="17">
        <f t="shared" si="1"/>
        <v>456</v>
      </c>
      <c r="E10" s="17">
        <f t="shared" si="1"/>
        <v>5624</v>
      </c>
      <c r="F10" s="17">
        <f t="shared" si="1"/>
        <v>1355</v>
      </c>
      <c r="G10" s="17">
        <f t="shared" si="1"/>
        <v>9284</v>
      </c>
      <c r="H10" s="17">
        <f t="shared" si="1"/>
        <v>390</v>
      </c>
      <c r="I10" s="17">
        <f t="shared" si="1"/>
        <v>959</v>
      </c>
      <c r="J10" s="17">
        <f t="shared" si="1"/>
        <v>1280</v>
      </c>
      <c r="K10" s="17">
        <f t="shared" si="1"/>
        <v>791</v>
      </c>
      <c r="L10" s="17">
        <f t="shared" si="1"/>
        <v>54</v>
      </c>
      <c r="M10" s="17">
        <f t="shared" si="1"/>
        <v>1110</v>
      </c>
      <c r="N10" s="17">
        <f t="shared" si="1"/>
        <v>24534</v>
      </c>
      <c r="O10" s="5"/>
    </row>
    <row r="11" spans="1:256" s="13" customForma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5"/>
      <c r="P11" s="12"/>
      <c r="Q11" s="12"/>
      <c r="R11" s="12"/>
      <c r="S11" s="12"/>
      <c r="T11" s="12"/>
      <c r="U11" s="12"/>
      <c r="V11" s="12"/>
      <c r="W11" s="12"/>
      <c r="X11" s="12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x14ac:dyDescent="0.25">
      <c r="A12" s="21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56" s="24" customFormat="1" x14ac:dyDescent="0.25">
      <c r="A13" s="14" t="s">
        <v>24</v>
      </c>
      <c r="B13" s="15">
        <v>9</v>
      </c>
      <c r="C13" s="15">
        <v>21</v>
      </c>
      <c r="D13" s="15">
        <v>3526</v>
      </c>
      <c r="E13" s="15">
        <v>2</v>
      </c>
      <c r="F13" s="15">
        <v>249</v>
      </c>
      <c r="G13" s="15">
        <v>61</v>
      </c>
      <c r="H13" s="15">
        <v>0</v>
      </c>
      <c r="I13" s="15">
        <v>22</v>
      </c>
      <c r="J13" s="15">
        <v>38</v>
      </c>
      <c r="K13" s="15">
        <v>7</v>
      </c>
      <c r="L13" s="15">
        <v>1</v>
      </c>
      <c r="M13" s="15">
        <v>198</v>
      </c>
      <c r="N13" s="23">
        <f t="shared" ref="N13:N50" si="2">SUM(B13:M13)</f>
        <v>4134</v>
      </c>
      <c r="O13" s="5"/>
    </row>
    <row r="14" spans="1:256" x14ac:dyDescent="0.25">
      <c r="A14" s="25" t="s">
        <v>25</v>
      </c>
      <c r="B14" s="26">
        <f t="shared" ref="B14:M14" si="3">SUM(B15:B16)</f>
        <v>227</v>
      </c>
      <c r="C14" s="27">
        <f t="shared" si="3"/>
        <v>90</v>
      </c>
      <c r="D14" s="27">
        <f t="shared" si="3"/>
        <v>38167</v>
      </c>
      <c r="E14" s="27">
        <f t="shared" si="3"/>
        <v>335</v>
      </c>
      <c r="F14" s="27">
        <f t="shared" si="3"/>
        <v>2726</v>
      </c>
      <c r="G14" s="27">
        <f t="shared" si="3"/>
        <v>2485</v>
      </c>
      <c r="H14" s="27">
        <f t="shared" si="3"/>
        <v>10</v>
      </c>
      <c r="I14" s="27">
        <f t="shared" si="3"/>
        <v>1159</v>
      </c>
      <c r="J14" s="27">
        <f t="shared" si="3"/>
        <v>450</v>
      </c>
      <c r="K14" s="27">
        <f t="shared" si="3"/>
        <v>267</v>
      </c>
      <c r="L14" s="27">
        <f t="shared" si="3"/>
        <v>18</v>
      </c>
      <c r="M14" s="27">
        <f t="shared" si="3"/>
        <v>375</v>
      </c>
      <c r="N14" s="27">
        <f t="shared" si="2"/>
        <v>46309</v>
      </c>
    </row>
    <row r="15" spans="1:256" x14ac:dyDescent="0.25">
      <c r="A15" s="14" t="s">
        <v>26</v>
      </c>
      <c r="B15" s="15">
        <v>227</v>
      </c>
      <c r="C15" s="15">
        <v>90</v>
      </c>
      <c r="D15" s="15">
        <v>32800</v>
      </c>
      <c r="E15" s="15">
        <v>335</v>
      </c>
      <c r="F15" s="15">
        <v>2726</v>
      </c>
      <c r="G15" s="15">
        <v>2485</v>
      </c>
      <c r="H15" s="15">
        <v>10</v>
      </c>
      <c r="I15" s="15">
        <v>1159</v>
      </c>
      <c r="J15" s="15">
        <v>450</v>
      </c>
      <c r="K15" s="15">
        <v>267</v>
      </c>
      <c r="L15" s="15">
        <v>18</v>
      </c>
      <c r="M15" s="15">
        <v>375</v>
      </c>
      <c r="N15" s="23">
        <f t="shared" si="2"/>
        <v>40942</v>
      </c>
    </row>
    <row r="16" spans="1:256" s="28" customFormat="1" x14ac:dyDescent="0.25">
      <c r="A16" s="14" t="s">
        <v>27</v>
      </c>
      <c r="B16" s="15">
        <v>0</v>
      </c>
      <c r="C16" s="15">
        <v>0</v>
      </c>
      <c r="D16" s="15">
        <v>5367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23">
        <f t="shared" si="2"/>
        <v>5367</v>
      </c>
      <c r="O16" s="5"/>
    </row>
    <row r="17" spans="1:15" s="28" customFormat="1" x14ac:dyDescent="0.25">
      <c r="A17" s="29" t="s">
        <v>28</v>
      </c>
      <c r="B17" s="15">
        <v>194</v>
      </c>
      <c r="C17" s="15">
        <v>49</v>
      </c>
      <c r="D17" s="15">
        <v>2875</v>
      </c>
      <c r="E17" s="15">
        <v>731</v>
      </c>
      <c r="F17" s="15">
        <v>1181</v>
      </c>
      <c r="G17" s="15">
        <v>4708</v>
      </c>
      <c r="H17" s="15">
        <v>16</v>
      </c>
      <c r="I17" s="15">
        <v>1531</v>
      </c>
      <c r="J17" s="15">
        <v>247</v>
      </c>
      <c r="K17" s="15">
        <v>298</v>
      </c>
      <c r="L17" s="15">
        <v>29</v>
      </c>
      <c r="M17" s="15">
        <v>602</v>
      </c>
      <c r="N17" s="23">
        <f t="shared" si="2"/>
        <v>12461</v>
      </c>
      <c r="O17" s="5"/>
    </row>
    <row r="18" spans="1:15" s="24" customFormat="1" x14ac:dyDescent="0.25">
      <c r="A18" s="25" t="s">
        <v>29</v>
      </c>
      <c r="B18" s="26">
        <f t="shared" ref="B18:M18" si="4">SUM(B19:B20)</f>
        <v>23140</v>
      </c>
      <c r="C18" s="27">
        <f t="shared" si="4"/>
        <v>14</v>
      </c>
      <c r="D18" s="27">
        <f t="shared" si="4"/>
        <v>80527</v>
      </c>
      <c r="E18" s="27">
        <f t="shared" si="4"/>
        <v>62</v>
      </c>
      <c r="F18" s="27">
        <f t="shared" si="4"/>
        <v>558</v>
      </c>
      <c r="G18" s="27">
        <f t="shared" si="4"/>
        <v>916</v>
      </c>
      <c r="H18" s="27">
        <f t="shared" si="4"/>
        <v>3</v>
      </c>
      <c r="I18" s="27">
        <f t="shared" si="4"/>
        <v>191</v>
      </c>
      <c r="J18" s="27">
        <f t="shared" si="4"/>
        <v>141</v>
      </c>
      <c r="K18" s="27">
        <f t="shared" si="4"/>
        <v>73</v>
      </c>
      <c r="L18" s="27">
        <f t="shared" si="4"/>
        <v>6</v>
      </c>
      <c r="M18" s="27">
        <f t="shared" si="4"/>
        <v>111</v>
      </c>
      <c r="N18" s="27">
        <f t="shared" si="2"/>
        <v>105742</v>
      </c>
      <c r="O18" s="5"/>
    </row>
    <row r="19" spans="1:15" x14ac:dyDescent="0.25">
      <c r="A19" s="14" t="s">
        <v>30</v>
      </c>
      <c r="B19" s="15">
        <v>0</v>
      </c>
      <c r="C19" s="15">
        <v>6</v>
      </c>
      <c r="D19" s="15">
        <v>46845</v>
      </c>
      <c r="E19" s="15">
        <v>45</v>
      </c>
      <c r="F19" s="15">
        <v>342</v>
      </c>
      <c r="G19" s="15">
        <v>431</v>
      </c>
      <c r="H19" s="15">
        <v>2</v>
      </c>
      <c r="I19" s="15">
        <v>138</v>
      </c>
      <c r="J19" s="15">
        <v>109</v>
      </c>
      <c r="K19" s="15">
        <v>40</v>
      </c>
      <c r="L19" s="15">
        <v>3</v>
      </c>
      <c r="M19" s="15">
        <v>61</v>
      </c>
      <c r="N19" s="23">
        <f t="shared" si="2"/>
        <v>48022</v>
      </c>
    </row>
    <row r="20" spans="1:15" x14ac:dyDescent="0.25">
      <c r="A20" s="14" t="s">
        <v>31</v>
      </c>
      <c r="B20" s="15">
        <v>23140</v>
      </c>
      <c r="C20" s="15">
        <v>8</v>
      </c>
      <c r="D20" s="15">
        <v>33682</v>
      </c>
      <c r="E20" s="15">
        <v>17</v>
      </c>
      <c r="F20" s="15">
        <v>216</v>
      </c>
      <c r="G20" s="15">
        <v>485</v>
      </c>
      <c r="H20" s="15">
        <v>1</v>
      </c>
      <c r="I20" s="15">
        <v>53</v>
      </c>
      <c r="J20" s="15">
        <v>32</v>
      </c>
      <c r="K20" s="15">
        <v>33</v>
      </c>
      <c r="L20" s="15">
        <v>3</v>
      </c>
      <c r="M20" s="15">
        <v>50</v>
      </c>
      <c r="N20" s="23">
        <f t="shared" si="2"/>
        <v>57720</v>
      </c>
    </row>
    <row r="21" spans="1:15" x14ac:dyDescent="0.25">
      <c r="A21" s="29" t="s">
        <v>32</v>
      </c>
      <c r="B21" s="15">
        <v>948</v>
      </c>
      <c r="C21" s="15">
        <v>18</v>
      </c>
      <c r="D21" s="15">
        <v>1548</v>
      </c>
      <c r="E21" s="15">
        <v>2</v>
      </c>
      <c r="F21" s="15">
        <v>262</v>
      </c>
      <c r="G21" s="15">
        <v>37</v>
      </c>
      <c r="H21" s="15">
        <v>0</v>
      </c>
      <c r="I21" s="15">
        <v>62</v>
      </c>
      <c r="J21" s="15">
        <v>78</v>
      </c>
      <c r="K21" s="15">
        <v>11</v>
      </c>
      <c r="L21" s="15">
        <v>1</v>
      </c>
      <c r="M21" s="15">
        <v>16</v>
      </c>
      <c r="N21" s="23">
        <f t="shared" si="2"/>
        <v>2983</v>
      </c>
    </row>
    <row r="22" spans="1:15" s="24" customFormat="1" x14ac:dyDescent="0.25">
      <c r="A22" s="25" t="s">
        <v>33</v>
      </c>
      <c r="B22" s="26">
        <f t="shared" ref="B22:M22" si="5">SUM(B23:B25)</f>
        <v>5563</v>
      </c>
      <c r="C22" s="27">
        <f t="shared" si="5"/>
        <v>292</v>
      </c>
      <c r="D22" s="27">
        <f t="shared" si="5"/>
        <v>64327</v>
      </c>
      <c r="E22" s="27">
        <f t="shared" si="5"/>
        <v>2048</v>
      </c>
      <c r="F22" s="27">
        <f t="shared" si="5"/>
        <v>9839</v>
      </c>
      <c r="G22" s="27">
        <f t="shared" si="5"/>
        <v>20709</v>
      </c>
      <c r="H22" s="27">
        <f t="shared" si="5"/>
        <v>66</v>
      </c>
      <c r="I22" s="27">
        <f t="shared" si="5"/>
        <v>3234</v>
      </c>
      <c r="J22" s="27">
        <f t="shared" si="5"/>
        <v>2136</v>
      </c>
      <c r="K22" s="27">
        <f t="shared" si="5"/>
        <v>1538</v>
      </c>
      <c r="L22" s="27">
        <f t="shared" si="5"/>
        <v>118</v>
      </c>
      <c r="M22" s="27">
        <f t="shared" si="5"/>
        <v>3099</v>
      </c>
      <c r="N22" s="27">
        <f t="shared" si="2"/>
        <v>112969</v>
      </c>
    </row>
    <row r="23" spans="1:15" x14ac:dyDescent="0.25">
      <c r="A23" s="14" t="s">
        <v>34</v>
      </c>
      <c r="B23" s="15">
        <v>5083</v>
      </c>
      <c r="C23" s="15">
        <v>202</v>
      </c>
      <c r="D23" s="15">
        <v>34132</v>
      </c>
      <c r="E23" s="15">
        <v>1257</v>
      </c>
      <c r="F23" s="15">
        <v>5944</v>
      </c>
      <c r="G23" s="15">
        <v>14473</v>
      </c>
      <c r="H23" s="15">
        <v>46</v>
      </c>
      <c r="I23" s="15">
        <v>2258</v>
      </c>
      <c r="J23" s="15">
        <v>1406</v>
      </c>
      <c r="K23" s="15">
        <v>982</v>
      </c>
      <c r="L23" s="15">
        <v>82</v>
      </c>
      <c r="M23" s="15">
        <v>2398</v>
      </c>
      <c r="N23" s="23">
        <f t="shared" si="2"/>
        <v>68263</v>
      </c>
    </row>
    <row r="24" spans="1:15" x14ac:dyDescent="0.25">
      <c r="A24" s="14" t="s">
        <v>35</v>
      </c>
      <c r="B24" s="15">
        <v>155</v>
      </c>
      <c r="C24" s="15">
        <v>6</v>
      </c>
      <c r="D24" s="15">
        <v>17374</v>
      </c>
      <c r="E24" s="15">
        <v>369</v>
      </c>
      <c r="F24" s="15">
        <v>237</v>
      </c>
      <c r="G24" s="15">
        <v>529</v>
      </c>
      <c r="H24" s="15">
        <v>2</v>
      </c>
      <c r="I24" s="15">
        <v>83</v>
      </c>
      <c r="J24" s="15">
        <v>52</v>
      </c>
      <c r="K24" s="15">
        <v>52</v>
      </c>
      <c r="L24" s="15">
        <v>3</v>
      </c>
      <c r="M24" s="15">
        <v>59</v>
      </c>
      <c r="N24" s="23">
        <f t="shared" si="2"/>
        <v>18921</v>
      </c>
    </row>
    <row r="25" spans="1:15" x14ac:dyDescent="0.25">
      <c r="A25" s="14" t="s">
        <v>36</v>
      </c>
      <c r="B25" s="15">
        <v>325</v>
      </c>
      <c r="C25" s="15">
        <v>84</v>
      </c>
      <c r="D25" s="15">
        <v>12821</v>
      </c>
      <c r="E25" s="15">
        <v>422</v>
      </c>
      <c r="F25" s="15">
        <v>3658</v>
      </c>
      <c r="G25" s="15">
        <v>5707</v>
      </c>
      <c r="H25" s="15">
        <v>18</v>
      </c>
      <c r="I25" s="15">
        <v>893</v>
      </c>
      <c r="J25" s="15">
        <v>678</v>
      </c>
      <c r="K25" s="15">
        <v>504</v>
      </c>
      <c r="L25" s="15">
        <v>33</v>
      </c>
      <c r="M25" s="15">
        <v>642</v>
      </c>
      <c r="N25" s="23">
        <f t="shared" si="2"/>
        <v>25785</v>
      </c>
    </row>
    <row r="26" spans="1:15" x14ac:dyDescent="0.25">
      <c r="A26" s="29" t="s">
        <v>37</v>
      </c>
      <c r="B26" s="15">
        <v>1365</v>
      </c>
      <c r="C26" s="15">
        <v>12</v>
      </c>
      <c r="D26" s="15">
        <v>3964</v>
      </c>
      <c r="E26" s="15">
        <v>2</v>
      </c>
      <c r="F26" s="15">
        <v>373</v>
      </c>
      <c r="G26" s="15">
        <v>53</v>
      </c>
      <c r="H26" s="15">
        <v>1</v>
      </c>
      <c r="I26" s="15">
        <v>89</v>
      </c>
      <c r="J26" s="15">
        <v>111</v>
      </c>
      <c r="K26" s="15">
        <v>15</v>
      </c>
      <c r="L26" s="15">
        <v>1</v>
      </c>
      <c r="M26" s="15">
        <v>22</v>
      </c>
      <c r="N26" s="23">
        <f t="shared" si="2"/>
        <v>6008</v>
      </c>
    </row>
    <row r="27" spans="1:15" x14ac:dyDescent="0.25">
      <c r="A27" s="25" t="s">
        <v>38</v>
      </c>
      <c r="B27" s="26">
        <f t="shared" ref="B27:M27" si="6">SUM(B28:B35)</f>
        <v>1329</v>
      </c>
      <c r="C27" s="27">
        <f t="shared" si="6"/>
        <v>241</v>
      </c>
      <c r="D27" s="27">
        <f t="shared" si="6"/>
        <v>6904</v>
      </c>
      <c r="E27" s="27">
        <f t="shared" si="6"/>
        <v>7456</v>
      </c>
      <c r="F27" s="27">
        <f t="shared" si="6"/>
        <v>5380</v>
      </c>
      <c r="G27" s="27">
        <f t="shared" si="6"/>
        <v>18861</v>
      </c>
      <c r="H27" s="27">
        <f t="shared" si="6"/>
        <v>55</v>
      </c>
      <c r="I27" s="27">
        <f t="shared" si="6"/>
        <v>1483</v>
      </c>
      <c r="J27" s="27">
        <f t="shared" si="6"/>
        <v>1243</v>
      </c>
      <c r="K27" s="27">
        <f t="shared" si="6"/>
        <v>1169</v>
      </c>
      <c r="L27" s="27">
        <f t="shared" si="6"/>
        <v>97</v>
      </c>
      <c r="M27" s="27">
        <f t="shared" si="6"/>
        <v>1999</v>
      </c>
      <c r="N27" s="27">
        <f t="shared" si="2"/>
        <v>46217</v>
      </c>
    </row>
    <row r="28" spans="1:15" x14ac:dyDescent="0.25">
      <c r="A28" s="14" t="s">
        <v>39</v>
      </c>
      <c r="B28" s="15">
        <v>535</v>
      </c>
      <c r="C28" s="15">
        <v>90</v>
      </c>
      <c r="D28" s="15">
        <v>5639</v>
      </c>
      <c r="E28" s="15">
        <v>4673</v>
      </c>
      <c r="F28" s="15">
        <v>1889</v>
      </c>
      <c r="G28" s="15">
        <v>2970</v>
      </c>
      <c r="H28" s="15">
        <v>9</v>
      </c>
      <c r="I28" s="15">
        <v>179</v>
      </c>
      <c r="J28" s="15">
        <v>258</v>
      </c>
      <c r="K28" s="15">
        <v>232</v>
      </c>
      <c r="L28" s="15">
        <v>15</v>
      </c>
      <c r="M28" s="15">
        <v>301</v>
      </c>
      <c r="N28" s="23">
        <f t="shared" si="2"/>
        <v>16790</v>
      </c>
    </row>
    <row r="29" spans="1:15" s="24" customFormat="1" x14ac:dyDescent="0.25">
      <c r="A29" s="14" t="s">
        <v>40</v>
      </c>
      <c r="B29" s="15">
        <v>39</v>
      </c>
      <c r="C29" s="15">
        <v>47</v>
      </c>
      <c r="D29" s="15">
        <v>747</v>
      </c>
      <c r="E29" s="15">
        <v>34</v>
      </c>
      <c r="F29" s="15">
        <v>1401</v>
      </c>
      <c r="G29" s="15">
        <v>3132</v>
      </c>
      <c r="H29" s="15">
        <v>9</v>
      </c>
      <c r="I29" s="15">
        <v>134</v>
      </c>
      <c r="J29" s="15">
        <v>175</v>
      </c>
      <c r="K29" s="15">
        <v>221</v>
      </c>
      <c r="L29" s="15">
        <v>16</v>
      </c>
      <c r="M29" s="15">
        <v>393</v>
      </c>
      <c r="N29" s="23">
        <f t="shared" si="2"/>
        <v>6348</v>
      </c>
    </row>
    <row r="30" spans="1:15" x14ac:dyDescent="0.25">
      <c r="A30" s="14" t="s">
        <v>41</v>
      </c>
      <c r="B30" s="15">
        <v>501</v>
      </c>
      <c r="C30" s="15">
        <v>87</v>
      </c>
      <c r="D30" s="15">
        <v>365</v>
      </c>
      <c r="E30" s="15">
        <v>1392</v>
      </c>
      <c r="F30" s="15">
        <v>1660</v>
      </c>
      <c r="G30" s="15">
        <v>10446</v>
      </c>
      <c r="H30" s="15">
        <v>30</v>
      </c>
      <c r="I30" s="15">
        <v>729</v>
      </c>
      <c r="J30" s="15">
        <v>688</v>
      </c>
      <c r="K30" s="15">
        <v>529</v>
      </c>
      <c r="L30" s="15">
        <v>53</v>
      </c>
      <c r="M30" s="15">
        <v>1047</v>
      </c>
      <c r="N30" s="23">
        <f t="shared" si="2"/>
        <v>17527</v>
      </c>
    </row>
    <row r="31" spans="1:15" x14ac:dyDescent="0.25">
      <c r="A31" s="14" t="s">
        <v>42</v>
      </c>
      <c r="B31" s="15">
        <v>0</v>
      </c>
      <c r="C31" s="15">
        <v>2</v>
      </c>
      <c r="D31" s="15">
        <v>80</v>
      </c>
      <c r="E31" s="15">
        <v>1339</v>
      </c>
      <c r="F31" s="15">
        <v>32</v>
      </c>
      <c r="G31" s="15">
        <v>35</v>
      </c>
      <c r="H31" s="15">
        <v>0</v>
      </c>
      <c r="I31" s="15">
        <v>28</v>
      </c>
      <c r="J31" s="15">
        <v>15</v>
      </c>
      <c r="K31" s="15">
        <v>5</v>
      </c>
      <c r="L31" s="15">
        <v>0</v>
      </c>
      <c r="M31" s="15">
        <v>7</v>
      </c>
      <c r="N31" s="23">
        <f t="shared" si="2"/>
        <v>1543</v>
      </c>
    </row>
    <row r="32" spans="1:15" x14ac:dyDescent="0.25">
      <c r="A32" s="14" t="s">
        <v>43</v>
      </c>
      <c r="B32" s="15">
        <v>254</v>
      </c>
      <c r="C32" s="15">
        <v>15</v>
      </c>
      <c r="D32" s="15">
        <v>73</v>
      </c>
      <c r="E32" s="15">
        <v>18</v>
      </c>
      <c r="F32" s="15">
        <v>398</v>
      </c>
      <c r="G32" s="15">
        <v>2278</v>
      </c>
      <c r="H32" s="15">
        <v>7</v>
      </c>
      <c r="I32" s="15">
        <v>413</v>
      </c>
      <c r="J32" s="15">
        <v>107</v>
      </c>
      <c r="K32" s="15">
        <v>182</v>
      </c>
      <c r="L32" s="15">
        <v>13</v>
      </c>
      <c r="M32" s="15">
        <v>251</v>
      </c>
      <c r="N32" s="23">
        <f t="shared" si="2"/>
        <v>4009</v>
      </c>
    </row>
    <row r="33" spans="1:14" x14ac:dyDescent="0.25">
      <c r="A33" s="14" t="s">
        <v>44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23">
        <f t="shared" si="2"/>
        <v>0</v>
      </c>
    </row>
    <row r="34" spans="1:14" x14ac:dyDescent="0.25">
      <c r="A34" s="14" t="s">
        <v>45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3">
        <f t="shared" si="2"/>
        <v>0</v>
      </c>
    </row>
    <row r="35" spans="1:14" x14ac:dyDescent="0.25">
      <c r="A35" s="14" t="s">
        <v>46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23">
        <f t="shared" si="2"/>
        <v>0</v>
      </c>
    </row>
    <row r="36" spans="1:14" x14ac:dyDescent="0.25">
      <c r="A36" s="25" t="s">
        <v>47</v>
      </c>
      <c r="B36" s="26">
        <f t="shared" ref="B36:M36" si="7">SUM(B37:B42)</f>
        <v>43</v>
      </c>
      <c r="C36" s="27">
        <f t="shared" si="7"/>
        <v>89</v>
      </c>
      <c r="D36" s="27">
        <f t="shared" si="7"/>
        <v>4568</v>
      </c>
      <c r="E36" s="27">
        <f t="shared" si="7"/>
        <v>40</v>
      </c>
      <c r="F36" s="27">
        <f t="shared" si="7"/>
        <v>334</v>
      </c>
      <c r="G36" s="27">
        <f t="shared" si="7"/>
        <v>1224</v>
      </c>
      <c r="H36" s="27">
        <f t="shared" si="7"/>
        <v>5</v>
      </c>
      <c r="I36" s="27">
        <f t="shared" si="7"/>
        <v>396</v>
      </c>
      <c r="J36" s="27">
        <f t="shared" si="7"/>
        <v>135</v>
      </c>
      <c r="K36" s="27">
        <f t="shared" si="7"/>
        <v>123</v>
      </c>
      <c r="L36" s="27">
        <f t="shared" si="7"/>
        <v>8</v>
      </c>
      <c r="M36" s="27">
        <f t="shared" si="7"/>
        <v>155</v>
      </c>
      <c r="N36" s="27">
        <f t="shared" si="2"/>
        <v>7120</v>
      </c>
    </row>
    <row r="37" spans="1:14" x14ac:dyDescent="0.25">
      <c r="A37" s="14" t="s">
        <v>41</v>
      </c>
      <c r="B37" s="15">
        <v>20</v>
      </c>
      <c r="C37" s="15">
        <v>82</v>
      </c>
      <c r="D37" s="15">
        <v>13</v>
      </c>
      <c r="E37" s="15">
        <v>34</v>
      </c>
      <c r="F37" s="15">
        <v>225</v>
      </c>
      <c r="G37" s="15">
        <v>1101</v>
      </c>
      <c r="H37" s="15">
        <v>4</v>
      </c>
      <c r="I37" s="15">
        <v>311</v>
      </c>
      <c r="J37" s="15">
        <v>85</v>
      </c>
      <c r="K37" s="15">
        <v>105</v>
      </c>
      <c r="L37" s="15">
        <v>7</v>
      </c>
      <c r="M37" s="15">
        <v>132</v>
      </c>
      <c r="N37" s="23">
        <f t="shared" si="2"/>
        <v>2119</v>
      </c>
    </row>
    <row r="38" spans="1:14" s="13" customFormat="1" x14ac:dyDescent="0.25">
      <c r="A38" s="30" t="s">
        <v>42</v>
      </c>
      <c r="B38" s="15">
        <v>22</v>
      </c>
      <c r="C38" s="15">
        <v>6</v>
      </c>
      <c r="D38" s="15">
        <v>3866</v>
      </c>
      <c r="E38" s="15">
        <v>1</v>
      </c>
      <c r="F38" s="15">
        <v>93</v>
      </c>
      <c r="G38" s="15">
        <v>97</v>
      </c>
      <c r="H38" s="15">
        <v>1</v>
      </c>
      <c r="I38" s="15">
        <v>76</v>
      </c>
      <c r="J38" s="15">
        <v>42</v>
      </c>
      <c r="K38" s="15">
        <v>15</v>
      </c>
      <c r="L38" s="15">
        <v>1</v>
      </c>
      <c r="M38" s="15">
        <v>19</v>
      </c>
      <c r="N38" s="23">
        <f t="shared" si="2"/>
        <v>4239</v>
      </c>
    </row>
    <row r="39" spans="1:14" s="28" customFormat="1" x14ac:dyDescent="0.25">
      <c r="A39" s="14" t="s">
        <v>43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23">
        <f t="shared" si="2"/>
        <v>0</v>
      </c>
    </row>
    <row r="40" spans="1:14" x14ac:dyDescent="0.25">
      <c r="A40" s="14" t="s">
        <v>44</v>
      </c>
      <c r="B40" s="15">
        <v>1</v>
      </c>
      <c r="C40" s="15">
        <v>1</v>
      </c>
      <c r="D40" s="15">
        <v>689</v>
      </c>
      <c r="E40" s="15">
        <v>5</v>
      </c>
      <c r="F40" s="15">
        <v>16</v>
      </c>
      <c r="G40" s="15">
        <v>26</v>
      </c>
      <c r="H40" s="15">
        <v>0</v>
      </c>
      <c r="I40" s="15">
        <v>9</v>
      </c>
      <c r="J40" s="15">
        <v>8</v>
      </c>
      <c r="K40" s="15">
        <v>3</v>
      </c>
      <c r="L40" s="15">
        <v>0</v>
      </c>
      <c r="M40" s="15">
        <v>4</v>
      </c>
      <c r="N40" s="23">
        <f t="shared" si="2"/>
        <v>762</v>
      </c>
    </row>
    <row r="41" spans="1:14" x14ac:dyDescent="0.25">
      <c r="A41" s="14" t="s">
        <v>46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23">
        <f t="shared" si="2"/>
        <v>0</v>
      </c>
    </row>
    <row r="42" spans="1:14" x14ac:dyDescent="0.25">
      <c r="A42" s="14" t="s">
        <v>45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23">
        <f t="shared" si="2"/>
        <v>0</v>
      </c>
    </row>
    <row r="43" spans="1:14" x14ac:dyDescent="0.25">
      <c r="A43" s="25" t="s">
        <v>48</v>
      </c>
      <c r="B43" s="26">
        <f t="shared" ref="B43:M43" si="8">SUM(B44:B49)</f>
        <v>1475</v>
      </c>
      <c r="C43" s="27">
        <f t="shared" si="8"/>
        <v>156</v>
      </c>
      <c r="D43" s="27">
        <f t="shared" si="8"/>
        <v>45079</v>
      </c>
      <c r="E43" s="27">
        <f t="shared" si="8"/>
        <v>302</v>
      </c>
      <c r="F43" s="27">
        <f t="shared" si="8"/>
        <v>2521</v>
      </c>
      <c r="G43" s="27">
        <f t="shared" si="8"/>
        <v>5215</v>
      </c>
      <c r="H43" s="27">
        <f t="shared" si="8"/>
        <v>17</v>
      </c>
      <c r="I43" s="27">
        <f t="shared" si="8"/>
        <v>840</v>
      </c>
      <c r="J43" s="27">
        <f t="shared" si="8"/>
        <v>795</v>
      </c>
      <c r="K43" s="27">
        <f t="shared" si="8"/>
        <v>452</v>
      </c>
      <c r="L43" s="27">
        <f t="shared" si="8"/>
        <v>30</v>
      </c>
      <c r="M43" s="27">
        <f t="shared" si="8"/>
        <v>618</v>
      </c>
      <c r="N43" s="27">
        <f t="shared" si="2"/>
        <v>57500</v>
      </c>
    </row>
    <row r="44" spans="1:14" x14ac:dyDescent="0.25">
      <c r="A44" s="14" t="s">
        <v>41</v>
      </c>
      <c r="B44" s="15">
        <v>38</v>
      </c>
      <c r="C44" s="15">
        <v>77</v>
      </c>
      <c r="D44" s="15">
        <v>5844</v>
      </c>
      <c r="E44" s="15">
        <v>22</v>
      </c>
      <c r="F44" s="15">
        <v>1332</v>
      </c>
      <c r="G44" s="15">
        <v>3029</v>
      </c>
      <c r="H44" s="15">
        <v>9</v>
      </c>
      <c r="I44" s="15">
        <v>251</v>
      </c>
      <c r="J44" s="15">
        <v>311</v>
      </c>
      <c r="K44" s="15">
        <v>257</v>
      </c>
      <c r="L44" s="15">
        <v>16</v>
      </c>
      <c r="M44" s="15">
        <v>317</v>
      </c>
      <c r="N44" s="23">
        <f t="shared" si="2"/>
        <v>11503</v>
      </c>
    </row>
    <row r="45" spans="1:14" s="31" customFormat="1" ht="13" x14ac:dyDescent="0.3">
      <c r="A45" s="14" t="s">
        <v>42</v>
      </c>
      <c r="B45" s="15">
        <v>23</v>
      </c>
      <c r="C45" s="15">
        <v>14</v>
      </c>
      <c r="D45" s="15">
        <v>9024</v>
      </c>
      <c r="E45" s="15">
        <v>2</v>
      </c>
      <c r="F45" s="15">
        <v>208</v>
      </c>
      <c r="G45" s="15">
        <v>225</v>
      </c>
      <c r="H45" s="15">
        <v>1</v>
      </c>
      <c r="I45" s="15">
        <v>177</v>
      </c>
      <c r="J45" s="15">
        <v>98</v>
      </c>
      <c r="K45" s="15">
        <v>34</v>
      </c>
      <c r="L45" s="15">
        <v>2</v>
      </c>
      <c r="M45" s="15">
        <v>44</v>
      </c>
      <c r="N45" s="23">
        <f t="shared" si="2"/>
        <v>9852</v>
      </c>
    </row>
    <row r="46" spans="1:14" x14ac:dyDescent="0.25">
      <c r="A46" s="14" t="s">
        <v>49</v>
      </c>
      <c r="B46" s="15">
        <v>0</v>
      </c>
      <c r="C46" s="15">
        <v>0</v>
      </c>
      <c r="D46" s="15">
        <v>913</v>
      </c>
      <c r="E46" s="15">
        <v>0</v>
      </c>
      <c r="F46" s="15">
        <v>1</v>
      </c>
      <c r="G46" s="15">
        <v>1</v>
      </c>
      <c r="H46" s="15">
        <v>0</v>
      </c>
      <c r="I46" s="15">
        <v>0</v>
      </c>
      <c r="J46" s="15">
        <v>1</v>
      </c>
      <c r="K46" s="15">
        <v>0</v>
      </c>
      <c r="L46" s="15">
        <v>0</v>
      </c>
      <c r="M46" s="15">
        <v>11</v>
      </c>
      <c r="N46" s="23">
        <f t="shared" si="2"/>
        <v>927</v>
      </c>
    </row>
    <row r="47" spans="1:14" x14ac:dyDescent="0.25">
      <c r="A47" s="14" t="s">
        <v>44</v>
      </c>
      <c r="B47" s="15">
        <v>1150</v>
      </c>
      <c r="C47" s="15">
        <v>47</v>
      </c>
      <c r="D47" s="15">
        <v>27741</v>
      </c>
      <c r="E47" s="15">
        <v>217</v>
      </c>
      <c r="F47" s="15">
        <v>728</v>
      </c>
      <c r="G47" s="15">
        <v>1174</v>
      </c>
      <c r="H47" s="15">
        <v>5</v>
      </c>
      <c r="I47" s="15">
        <v>370</v>
      </c>
      <c r="J47" s="15">
        <v>327</v>
      </c>
      <c r="K47" s="15">
        <v>115</v>
      </c>
      <c r="L47" s="15">
        <v>8</v>
      </c>
      <c r="M47" s="15">
        <v>165</v>
      </c>
      <c r="N47" s="23">
        <f t="shared" si="2"/>
        <v>32047</v>
      </c>
    </row>
    <row r="48" spans="1:14" x14ac:dyDescent="0.25">
      <c r="A48" s="14" t="s">
        <v>46</v>
      </c>
      <c r="B48" s="15">
        <v>143</v>
      </c>
      <c r="C48" s="15">
        <v>7</v>
      </c>
      <c r="D48" s="15">
        <v>455</v>
      </c>
      <c r="E48" s="15">
        <v>12</v>
      </c>
      <c r="F48" s="15">
        <v>200</v>
      </c>
      <c r="G48" s="15">
        <v>681</v>
      </c>
      <c r="H48" s="15">
        <v>2</v>
      </c>
      <c r="I48" s="15">
        <v>31</v>
      </c>
      <c r="J48" s="15">
        <v>41</v>
      </c>
      <c r="K48" s="15">
        <v>38</v>
      </c>
      <c r="L48" s="15">
        <v>3</v>
      </c>
      <c r="M48" s="15">
        <v>69</v>
      </c>
      <c r="N48" s="23">
        <f t="shared" si="2"/>
        <v>1682</v>
      </c>
    </row>
    <row r="49" spans="1:14" x14ac:dyDescent="0.25">
      <c r="A49" s="14" t="s">
        <v>45</v>
      </c>
      <c r="B49" s="15">
        <v>121</v>
      </c>
      <c r="C49" s="15">
        <v>11</v>
      </c>
      <c r="D49" s="15">
        <v>1102</v>
      </c>
      <c r="E49" s="15">
        <v>49</v>
      </c>
      <c r="F49" s="15">
        <v>52</v>
      </c>
      <c r="G49" s="15">
        <v>105</v>
      </c>
      <c r="H49" s="15">
        <v>0</v>
      </c>
      <c r="I49" s="15">
        <v>11</v>
      </c>
      <c r="J49" s="15">
        <v>17</v>
      </c>
      <c r="K49" s="15">
        <v>8</v>
      </c>
      <c r="L49" s="15">
        <v>1</v>
      </c>
      <c r="M49" s="15">
        <v>12</v>
      </c>
      <c r="N49" s="23">
        <f t="shared" si="2"/>
        <v>1489</v>
      </c>
    </row>
    <row r="50" spans="1:14" x14ac:dyDescent="0.25">
      <c r="A50" s="29" t="s">
        <v>50</v>
      </c>
      <c r="B50" s="15">
        <v>0</v>
      </c>
      <c r="C50" s="15">
        <v>0</v>
      </c>
      <c r="D50" s="15">
        <v>978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23">
        <f t="shared" si="2"/>
        <v>978</v>
      </c>
    </row>
    <row r="51" spans="1:14" x14ac:dyDescent="0.25">
      <c r="A51" s="16" t="s">
        <v>51</v>
      </c>
      <c r="B51" s="32">
        <f t="shared" ref="B51:N51" si="9">SUM(B13,B15:B17,B19:B21,B23:B26,B28:B35,B37:B42,B44:B50)</f>
        <v>34293</v>
      </c>
      <c r="C51" s="32">
        <f t="shared" si="9"/>
        <v>982</v>
      </c>
      <c r="D51" s="32">
        <f t="shared" si="9"/>
        <v>252463</v>
      </c>
      <c r="E51" s="32">
        <f t="shared" si="9"/>
        <v>10980</v>
      </c>
      <c r="F51" s="32">
        <f t="shared" si="9"/>
        <v>23423</v>
      </c>
      <c r="G51" s="32">
        <f t="shared" si="9"/>
        <v>54269</v>
      </c>
      <c r="H51" s="32">
        <f t="shared" si="9"/>
        <v>173</v>
      </c>
      <c r="I51" s="32">
        <f t="shared" si="9"/>
        <v>9007</v>
      </c>
      <c r="J51" s="32">
        <f t="shared" si="9"/>
        <v>5374</v>
      </c>
      <c r="K51" s="32">
        <f t="shared" si="9"/>
        <v>3953</v>
      </c>
      <c r="L51" s="32">
        <f t="shared" si="9"/>
        <v>309</v>
      </c>
      <c r="M51" s="32">
        <f t="shared" si="9"/>
        <v>7195</v>
      </c>
      <c r="N51" s="32">
        <f t="shared" si="9"/>
        <v>402421</v>
      </c>
    </row>
    <row r="52" spans="1:14" x14ac:dyDescent="0.25">
      <c r="A52" s="33"/>
    </row>
    <row r="53" spans="1:14" x14ac:dyDescent="0.25">
      <c r="A53" s="9" t="s">
        <v>52</v>
      </c>
    </row>
    <row r="54" spans="1:14" x14ac:dyDescent="0.25">
      <c r="A54" s="29" t="s">
        <v>53</v>
      </c>
      <c r="B54" s="15">
        <v>315</v>
      </c>
      <c r="C54" s="15">
        <v>71</v>
      </c>
      <c r="D54" s="15">
        <v>163</v>
      </c>
      <c r="E54" s="15">
        <v>262</v>
      </c>
      <c r="F54" s="15">
        <v>1516</v>
      </c>
      <c r="G54" s="15">
        <v>7074</v>
      </c>
      <c r="H54" s="15">
        <v>24</v>
      </c>
      <c r="I54" s="15">
        <v>1922</v>
      </c>
      <c r="J54" s="15">
        <v>574</v>
      </c>
      <c r="K54" s="15">
        <v>586</v>
      </c>
      <c r="L54" s="15">
        <v>43</v>
      </c>
      <c r="M54" s="15">
        <v>845</v>
      </c>
      <c r="N54" s="23">
        <f t="shared" ref="N54:N62" si="10">SUM(B54:M54)</f>
        <v>13395</v>
      </c>
    </row>
    <row r="55" spans="1:14" x14ac:dyDescent="0.25">
      <c r="A55" s="25" t="s">
        <v>54</v>
      </c>
      <c r="B55" s="27">
        <f t="shared" ref="B55:M55" si="11">+B56+B57</f>
        <v>7659</v>
      </c>
      <c r="C55" s="27">
        <f t="shared" si="11"/>
        <v>383</v>
      </c>
      <c r="D55" s="27">
        <f t="shared" si="11"/>
        <v>170532</v>
      </c>
      <c r="E55" s="27">
        <f t="shared" si="11"/>
        <v>1751</v>
      </c>
      <c r="F55" s="27">
        <f t="shared" si="11"/>
        <v>11471</v>
      </c>
      <c r="G55" s="27">
        <f t="shared" si="11"/>
        <v>38844</v>
      </c>
      <c r="H55" s="27">
        <f t="shared" si="11"/>
        <v>119</v>
      </c>
      <c r="I55" s="27">
        <f t="shared" si="11"/>
        <v>6485</v>
      </c>
      <c r="J55" s="27">
        <f t="shared" si="11"/>
        <v>2108</v>
      </c>
      <c r="K55" s="27">
        <f t="shared" si="11"/>
        <v>3093</v>
      </c>
      <c r="L55" s="27">
        <f t="shared" si="11"/>
        <v>214</v>
      </c>
      <c r="M55" s="27">
        <f t="shared" si="11"/>
        <v>4191</v>
      </c>
      <c r="N55" s="27">
        <f t="shared" si="10"/>
        <v>246850</v>
      </c>
    </row>
    <row r="56" spans="1:14" x14ac:dyDescent="0.25">
      <c r="A56" s="14" t="s">
        <v>55</v>
      </c>
      <c r="B56" s="15">
        <v>1054</v>
      </c>
      <c r="C56" s="15">
        <v>49</v>
      </c>
      <c r="D56" s="15">
        <v>116</v>
      </c>
      <c r="E56" s="15">
        <v>113</v>
      </c>
      <c r="F56" s="15">
        <v>1434</v>
      </c>
      <c r="G56" s="15">
        <v>4743</v>
      </c>
      <c r="H56" s="15">
        <v>14</v>
      </c>
      <c r="I56" s="15">
        <v>694</v>
      </c>
      <c r="J56" s="15">
        <v>254</v>
      </c>
      <c r="K56" s="15">
        <v>357</v>
      </c>
      <c r="L56" s="15">
        <v>26</v>
      </c>
      <c r="M56" s="15">
        <v>503</v>
      </c>
      <c r="N56" s="23">
        <f t="shared" si="10"/>
        <v>9357</v>
      </c>
    </row>
    <row r="57" spans="1:14" x14ac:dyDescent="0.25">
      <c r="A57" s="14" t="s">
        <v>56</v>
      </c>
      <c r="B57" s="15">
        <v>6605</v>
      </c>
      <c r="C57" s="15">
        <v>334</v>
      </c>
      <c r="D57" s="15">
        <v>170416</v>
      </c>
      <c r="E57" s="15">
        <v>1638</v>
      </c>
      <c r="F57" s="15">
        <v>10037</v>
      </c>
      <c r="G57" s="15">
        <v>34101</v>
      </c>
      <c r="H57" s="15">
        <v>105</v>
      </c>
      <c r="I57" s="15">
        <v>5791</v>
      </c>
      <c r="J57" s="15">
        <v>1854</v>
      </c>
      <c r="K57" s="15">
        <v>2736</v>
      </c>
      <c r="L57" s="15">
        <v>188</v>
      </c>
      <c r="M57" s="15">
        <v>3688</v>
      </c>
      <c r="N57" s="23">
        <f t="shared" si="10"/>
        <v>237493</v>
      </c>
    </row>
    <row r="58" spans="1:14" x14ac:dyDescent="0.25">
      <c r="A58" s="35" t="s">
        <v>57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23">
        <f t="shared" si="10"/>
        <v>0</v>
      </c>
    </row>
    <row r="59" spans="1:14" x14ac:dyDescent="0.25">
      <c r="A59" s="35" t="s">
        <v>58</v>
      </c>
      <c r="B59" s="15">
        <v>687</v>
      </c>
      <c r="C59" s="15">
        <v>53</v>
      </c>
      <c r="D59" s="15">
        <v>83</v>
      </c>
      <c r="E59" s="15">
        <v>102</v>
      </c>
      <c r="F59" s="15">
        <v>1617</v>
      </c>
      <c r="G59" s="15">
        <v>3977</v>
      </c>
      <c r="H59" s="15">
        <v>14</v>
      </c>
      <c r="I59" s="15">
        <v>1310</v>
      </c>
      <c r="J59" s="15">
        <v>246</v>
      </c>
      <c r="K59" s="15">
        <v>280</v>
      </c>
      <c r="L59" s="15">
        <v>25</v>
      </c>
      <c r="M59" s="15">
        <v>490</v>
      </c>
      <c r="N59" s="23">
        <f t="shared" si="10"/>
        <v>8884</v>
      </c>
    </row>
    <row r="60" spans="1:14" x14ac:dyDescent="0.25">
      <c r="A60" s="35" t="s">
        <v>59</v>
      </c>
      <c r="B60" s="15">
        <v>7</v>
      </c>
      <c r="C60" s="15">
        <v>7</v>
      </c>
      <c r="D60" s="15">
        <v>11</v>
      </c>
      <c r="E60" s="15">
        <v>6</v>
      </c>
      <c r="F60" s="15">
        <v>190</v>
      </c>
      <c r="G60" s="15">
        <v>662</v>
      </c>
      <c r="H60" s="15">
        <v>2</v>
      </c>
      <c r="I60" s="15">
        <v>100</v>
      </c>
      <c r="J60" s="15">
        <v>35</v>
      </c>
      <c r="K60" s="15">
        <v>81</v>
      </c>
      <c r="L60" s="15">
        <v>4</v>
      </c>
      <c r="M60" s="15">
        <v>70</v>
      </c>
      <c r="N60" s="23">
        <f t="shared" si="10"/>
        <v>1175</v>
      </c>
    </row>
    <row r="61" spans="1:14" x14ac:dyDescent="0.25">
      <c r="A61" s="35" t="s">
        <v>60</v>
      </c>
      <c r="B61" s="36">
        <v>261</v>
      </c>
      <c r="C61" s="36">
        <v>61</v>
      </c>
      <c r="D61" s="15">
        <v>146</v>
      </c>
      <c r="E61" s="15">
        <v>2693</v>
      </c>
      <c r="F61" s="15">
        <v>434</v>
      </c>
      <c r="G61" s="15">
        <v>5800</v>
      </c>
      <c r="H61" s="15">
        <v>20</v>
      </c>
      <c r="I61" s="15">
        <v>1771</v>
      </c>
      <c r="J61" s="15">
        <v>391</v>
      </c>
      <c r="K61" s="15">
        <v>72</v>
      </c>
      <c r="L61" s="15">
        <v>36</v>
      </c>
      <c r="M61" s="15">
        <v>703</v>
      </c>
      <c r="N61" s="23">
        <f t="shared" si="10"/>
        <v>12388</v>
      </c>
    </row>
    <row r="62" spans="1:14" x14ac:dyDescent="0.25">
      <c r="A62" s="35" t="s">
        <v>61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23">
        <f t="shared" si="10"/>
        <v>0</v>
      </c>
    </row>
    <row r="63" spans="1:14" ht="13" thickBot="1" x14ac:dyDescent="0.3">
      <c r="A63" s="37" t="s">
        <v>62</v>
      </c>
      <c r="B63" s="38">
        <f t="shared" ref="B63:N63" si="12">+B54+B55+B58+B59+B60+B61+B62</f>
        <v>8929</v>
      </c>
      <c r="C63" s="38">
        <f t="shared" si="12"/>
        <v>575</v>
      </c>
      <c r="D63" s="38">
        <f t="shared" si="12"/>
        <v>170935</v>
      </c>
      <c r="E63" s="38">
        <f t="shared" si="12"/>
        <v>4814</v>
      </c>
      <c r="F63" s="38">
        <f t="shared" si="12"/>
        <v>15228</v>
      </c>
      <c r="G63" s="38">
        <f t="shared" si="12"/>
        <v>56357</v>
      </c>
      <c r="H63" s="38">
        <f t="shared" si="12"/>
        <v>179</v>
      </c>
      <c r="I63" s="38">
        <f t="shared" si="12"/>
        <v>11588</v>
      </c>
      <c r="J63" s="38">
        <f t="shared" si="12"/>
        <v>3354</v>
      </c>
      <c r="K63" s="38">
        <f t="shared" si="12"/>
        <v>4112</v>
      </c>
      <c r="L63" s="38">
        <f t="shared" si="12"/>
        <v>322</v>
      </c>
      <c r="M63" s="38">
        <f t="shared" si="12"/>
        <v>6299</v>
      </c>
      <c r="N63" s="38">
        <f t="shared" si="12"/>
        <v>282692</v>
      </c>
    </row>
    <row r="64" spans="1:14" ht="13.5" thickBot="1" x14ac:dyDescent="0.35">
      <c r="A64" s="39" t="s">
        <v>63</v>
      </c>
      <c r="B64" s="40">
        <f t="shared" ref="B64:N64" si="13">+B10+B51+B63</f>
        <v>46284</v>
      </c>
      <c r="C64" s="40">
        <f t="shared" si="13"/>
        <v>1726</v>
      </c>
      <c r="D64" s="40">
        <f t="shared" si="13"/>
        <v>423854</v>
      </c>
      <c r="E64" s="40">
        <f t="shared" si="13"/>
        <v>21418</v>
      </c>
      <c r="F64" s="40">
        <f t="shared" si="13"/>
        <v>40006</v>
      </c>
      <c r="G64" s="40">
        <f t="shared" si="13"/>
        <v>119910</v>
      </c>
      <c r="H64" s="40">
        <f t="shared" si="13"/>
        <v>742</v>
      </c>
      <c r="I64" s="40">
        <f t="shared" si="13"/>
        <v>21554</v>
      </c>
      <c r="J64" s="40">
        <f t="shared" si="13"/>
        <v>10008</v>
      </c>
      <c r="K64" s="40">
        <f t="shared" si="13"/>
        <v>8856</v>
      </c>
      <c r="L64" s="40">
        <f t="shared" si="13"/>
        <v>685</v>
      </c>
      <c r="M64" s="40">
        <f t="shared" si="13"/>
        <v>14604</v>
      </c>
      <c r="N64" s="41">
        <f t="shared" si="13"/>
        <v>709647</v>
      </c>
    </row>
    <row r="66" spans="2:15" ht="24.75" customHeight="1" x14ac:dyDescent="0.25">
      <c r="M66" s="46"/>
      <c r="N66" s="47"/>
      <c r="O66" s="45"/>
    </row>
    <row r="67" spans="2:15" x14ac:dyDescent="0.25">
      <c r="D67"/>
      <c r="E67"/>
    </row>
    <row r="68" spans="2:15" x14ac:dyDescent="0.25">
      <c r="D68" s="42"/>
    </row>
    <row r="70" spans="2:15" x14ac:dyDescent="0.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</sheetData>
  <mergeCells count="48">
    <mergeCell ref="IG11:IR11"/>
    <mergeCell ref="IS11:IV11"/>
    <mergeCell ref="FM11:FX11"/>
    <mergeCell ref="FY11:GJ11"/>
    <mergeCell ref="GK11:GV11"/>
    <mergeCell ref="GW11:HH11"/>
    <mergeCell ref="HI11:HT11"/>
    <mergeCell ref="HU11:IF11"/>
    <mergeCell ref="HI3:HT3"/>
    <mergeCell ref="HU3:IF3"/>
    <mergeCell ref="IG3:IR3"/>
    <mergeCell ref="IS3:IV3"/>
    <mergeCell ref="GK3:GV3"/>
    <mergeCell ref="GW3:HH3"/>
    <mergeCell ref="Y11:AJ11"/>
    <mergeCell ref="AK11:AV11"/>
    <mergeCell ref="AW11:BH11"/>
    <mergeCell ref="BI11:BT11"/>
    <mergeCell ref="BU11:CF11"/>
    <mergeCell ref="CG11:CR11"/>
    <mergeCell ref="EO3:EZ3"/>
    <mergeCell ref="FA3:FL3"/>
    <mergeCell ref="FM3:FX3"/>
    <mergeCell ref="FY3:GJ3"/>
    <mergeCell ref="EC3:EN3"/>
    <mergeCell ref="FA11:FL11"/>
    <mergeCell ref="CS11:DD11"/>
    <mergeCell ref="DE11:DP11"/>
    <mergeCell ref="DQ11:EB11"/>
    <mergeCell ref="EC11:EN11"/>
    <mergeCell ref="EO11:EZ11"/>
    <mergeCell ref="BU3:CF3"/>
    <mergeCell ref="CG3:CR3"/>
    <mergeCell ref="CS3:DD3"/>
    <mergeCell ref="DE3:DP3"/>
    <mergeCell ref="DQ3:EB3"/>
    <mergeCell ref="BI3:BT3"/>
    <mergeCell ref="G1:G2"/>
    <mergeCell ref="H1:H2"/>
    <mergeCell ref="I1:I2"/>
    <mergeCell ref="J1:J2"/>
    <mergeCell ref="K1:K2"/>
    <mergeCell ref="L1:L2"/>
    <mergeCell ref="M1:M2"/>
    <mergeCell ref="N1:N2"/>
    <mergeCell ref="Y3:AJ3"/>
    <mergeCell ref="AK3:AV3"/>
    <mergeCell ref="AW3:BH3"/>
  </mergeCells>
  <printOptions horizontalCentered="1" verticalCentered="1"/>
  <pageMargins left="0.19685039370078741" right="0.19685039370078741" top="0.35433070866141736" bottom="0.23622047244094491" header="0.15748031496062992" footer="0.19685039370078741"/>
  <pageSetup paperSize="9" scale="62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 arrotonda</vt:lpstr>
      <vt:lpstr>'LA arrotonda'!Area_stampa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coge</dc:creator>
  <cp:lastModifiedBy>Katia</cp:lastModifiedBy>
  <dcterms:created xsi:type="dcterms:W3CDTF">2018-06-27T11:38:43Z</dcterms:created>
  <dcterms:modified xsi:type="dcterms:W3CDTF">2018-06-28T09:48:06Z</dcterms:modified>
</cp:coreProperties>
</file>